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Автоматизация\формы отчетности\формы\Альбом форм\"/>
    </mc:Choice>
  </mc:AlternateContent>
  <bookViews>
    <workbookView xWindow="0" yWindow="0" windowWidth="14340" windowHeight="11610"/>
  </bookViews>
  <sheets>
    <sheet name="Содержание" sheetId="1" r:id="rId1"/>
    <sheet name="2" sheetId="2" r:id="rId2"/>
    <sheet name="5" sheetId="3" r:id="rId3"/>
    <sheet name="7" sheetId="4" r:id="rId4"/>
    <sheet name="8" sheetId="5" r:id="rId5"/>
    <sheet name="9" sheetId="6" r:id="rId6"/>
    <sheet name="10" sheetId="7" r:id="rId7"/>
    <sheet name="15" sheetId="9" r:id="rId8"/>
    <sheet name="19" sheetId="10" r:id="rId9"/>
    <sheet name="20" sheetId="11" r:id="rId10"/>
    <sheet name="21" sheetId="12" r:id="rId11"/>
  </sheets>
  <externalReferences>
    <externalReference r:id="rId12"/>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84" i="12" l="1"/>
  <c r="F84" i="12"/>
  <c r="H83" i="12"/>
  <c r="H82" i="12"/>
  <c r="H81" i="12"/>
  <c r="H80" i="12"/>
  <c r="H79" i="12"/>
  <c r="H78" i="12"/>
  <c r="H77" i="12"/>
  <c r="H76" i="12"/>
  <c r="H75" i="12"/>
  <c r="H74" i="12"/>
  <c r="H73" i="12"/>
  <c r="H72" i="12"/>
  <c r="H71" i="12"/>
  <c r="H70" i="12"/>
  <c r="H69" i="12"/>
  <c r="H68" i="12"/>
  <c r="H67" i="12"/>
  <c r="H66" i="12"/>
  <c r="H65" i="12"/>
  <c r="H64" i="12"/>
  <c r="H63" i="12"/>
  <c r="H62" i="12"/>
  <c r="H61" i="12"/>
  <c r="H60" i="12"/>
  <c r="H59" i="12"/>
  <c r="H58" i="12"/>
  <c r="H57" i="12"/>
  <c r="H56" i="12"/>
  <c r="H55" i="12"/>
  <c r="H54" i="12"/>
  <c r="H53" i="12"/>
  <c r="H52" i="12"/>
  <c r="H51" i="12"/>
  <c r="H50" i="12"/>
  <c r="H49" i="12"/>
  <c r="H48" i="12"/>
  <c r="H47" i="12"/>
  <c r="H46" i="12"/>
  <c r="H45" i="12"/>
  <c r="H44" i="12"/>
  <c r="H43" i="12"/>
  <c r="H42" i="12"/>
  <c r="H41" i="12"/>
  <c r="H40" i="12"/>
  <c r="H39" i="12"/>
  <c r="H38" i="12"/>
  <c r="H37" i="12"/>
  <c r="H36" i="12"/>
  <c r="H35" i="12"/>
  <c r="H34" i="12"/>
  <c r="H33" i="12"/>
  <c r="H32" i="12"/>
  <c r="H31" i="12"/>
  <c r="H30" i="12"/>
  <c r="H29" i="12"/>
  <c r="H28" i="12"/>
  <c r="H27" i="12"/>
  <c r="H26" i="12"/>
  <c r="H25" i="12"/>
  <c r="H24" i="12"/>
  <c r="H23" i="12"/>
  <c r="H22" i="12"/>
  <c r="H21" i="12"/>
  <c r="H20" i="12"/>
  <c r="H19" i="12"/>
  <c r="H18" i="12"/>
  <c r="H17" i="12"/>
  <c r="H16" i="12"/>
  <c r="H15" i="12"/>
  <c r="H14" i="12"/>
  <c r="H13" i="12"/>
  <c r="H12" i="12"/>
  <c r="H11" i="12"/>
  <c r="H10" i="12"/>
  <c r="H9" i="12"/>
  <c r="H8" i="12"/>
  <c r="H7" i="12"/>
  <c r="H6" i="12"/>
  <c r="A3" i="12"/>
  <c r="G77" i="11"/>
  <c r="F77" i="11"/>
  <c r="C77" i="11"/>
  <c r="G76" i="11"/>
  <c r="F76" i="11" s="1"/>
  <c r="C76" i="11"/>
  <c r="G74" i="11"/>
  <c r="F74" i="11"/>
  <c r="C74" i="11"/>
  <c r="G73" i="11"/>
  <c r="F73" i="11" s="1"/>
  <c r="C73" i="11"/>
  <c r="G69" i="11"/>
  <c r="F69" i="11" s="1"/>
  <c r="C69" i="11"/>
  <c r="G68" i="11"/>
  <c r="F68" i="11"/>
  <c r="C68" i="11"/>
  <c r="G67" i="11"/>
  <c r="F67" i="11"/>
  <c r="C67" i="11"/>
  <c r="G66" i="11"/>
  <c r="F66" i="11" s="1"/>
  <c r="C66" i="11"/>
  <c r="G65" i="11"/>
  <c r="F65" i="11"/>
  <c r="C65" i="11"/>
  <c r="G64" i="11"/>
  <c r="F64" i="11" s="1"/>
  <c r="C64" i="11"/>
  <c r="G63" i="11"/>
  <c r="F63" i="11"/>
  <c r="C63" i="11"/>
  <c r="G62" i="11"/>
  <c r="F62" i="11" s="1"/>
  <c r="C62" i="11"/>
  <c r="G61" i="11"/>
  <c r="F61" i="11"/>
  <c r="C61" i="11"/>
  <c r="G60" i="11"/>
  <c r="F60" i="11" s="1"/>
  <c r="C60" i="11"/>
  <c r="G59" i="11"/>
  <c r="F59" i="11"/>
  <c r="C59" i="11"/>
  <c r="G58" i="11"/>
  <c r="F58" i="11" s="1"/>
  <c r="C58" i="11"/>
  <c r="G57" i="11"/>
  <c r="F57" i="11"/>
  <c r="C57" i="11"/>
  <c r="G56" i="11"/>
  <c r="F56" i="11" s="1"/>
  <c r="C56" i="11"/>
  <c r="G55" i="11"/>
  <c r="F55" i="11"/>
  <c r="C55" i="11"/>
  <c r="G54" i="11"/>
  <c r="F54" i="11" s="1"/>
  <c r="C54" i="11"/>
  <c r="G53" i="11"/>
  <c r="F53" i="11"/>
  <c r="C53" i="11"/>
  <c r="G52" i="11"/>
  <c r="F52" i="11" s="1"/>
  <c r="C52" i="11"/>
  <c r="G51" i="11"/>
  <c r="F51" i="11"/>
  <c r="C51" i="11"/>
  <c r="G50" i="11"/>
  <c r="F50" i="11" s="1"/>
  <c r="C50" i="11"/>
  <c r="G49" i="11"/>
  <c r="F49" i="11"/>
  <c r="C49" i="11"/>
  <c r="G48" i="11"/>
  <c r="F48" i="11" s="1"/>
  <c r="C48" i="11"/>
  <c r="G47" i="11"/>
  <c r="F47" i="11"/>
  <c r="C47" i="11"/>
  <c r="G46" i="11"/>
  <c r="F46" i="11" s="1"/>
  <c r="C46" i="11"/>
  <c r="G45" i="11"/>
  <c r="F45" i="11"/>
  <c r="C45" i="11"/>
  <c r="G44" i="11"/>
  <c r="F44" i="11" s="1"/>
  <c r="C44" i="11"/>
  <c r="G43" i="11"/>
  <c r="F43" i="11"/>
  <c r="C43" i="11"/>
  <c r="G41" i="11"/>
  <c r="F41" i="11"/>
  <c r="C41" i="11"/>
  <c r="G40" i="11"/>
  <c r="F40" i="11" s="1"/>
  <c r="C40" i="11"/>
  <c r="G39" i="11"/>
  <c r="F39" i="11"/>
  <c r="C39" i="11"/>
  <c r="G38" i="11"/>
  <c r="F38" i="11" s="1"/>
  <c r="C38" i="11"/>
  <c r="G37" i="11"/>
  <c r="F37" i="11"/>
  <c r="C37" i="11"/>
  <c r="G35" i="11"/>
  <c r="F35" i="11"/>
  <c r="C35" i="11"/>
  <c r="G33" i="11"/>
  <c r="F33" i="11"/>
  <c r="C33" i="11"/>
  <c r="G31" i="11"/>
  <c r="F31" i="11"/>
  <c r="C31" i="11"/>
  <c r="G29" i="11"/>
  <c r="F29" i="11"/>
  <c r="C29" i="11"/>
  <c r="G27" i="11"/>
  <c r="F27" i="11"/>
  <c r="C27" i="11"/>
  <c r="G25" i="11"/>
  <c r="F25" i="11"/>
  <c r="C25" i="11"/>
  <c r="G24" i="11"/>
  <c r="F24" i="11" s="1"/>
  <c r="C24" i="11"/>
  <c r="G20" i="11"/>
  <c r="F20" i="11" s="1"/>
  <c r="C20" i="11"/>
  <c r="G19" i="11"/>
  <c r="F19" i="11"/>
  <c r="C19" i="11"/>
  <c r="G18" i="11"/>
  <c r="F18" i="11" s="1"/>
  <c r="C18" i="11"/>
  <c r="G17" i="11"/>
  <c r="F17" i="11"/>
  <c r="C17" i="11"/>
  <c r="G16" i="11"/>
  <c r="F16" i="11" s="1"/>
  <c r="C16" i="11"/>
  <c r="G15" i="11"/>
  <c r="F15" i="11"/>
  <c r="C15" i="11"/>
  <c r="G14" i="11"/>
  <c r="F14" i="11" s="1"/>
  <c r="C14" i="11"/>
  <c r="G13" i="11"/>
  <c r="F13" i="11"/>
  <c r="C13" i="11"/>
  <c r="G12" i="11"/>
  <c r="F12" i="11" s="1"/>
  <c r="C12" i="11"/>
  <c r="G11" i="11"/>
  <c r="F11" i="11"/>
  <c r="C11" i="11"/>
  <c r="G10" i="11"/>
  <c r="F10" i="11" s="1"/>
  <c r="C10" i="11"/>
  <c r="G78" i="11"/>
  <c r="F78" i="11" s="1"/>
  <c r="D78" i="11"/>
  <c r="C78" i="11" s="1"/>
  <c r="B78" i="11"/>
  <c r="E75" i="11"/>
  <c r="D75" i="11"/>
  <c r="C75" i="11" s="1"/>
  <c r="B75" i="11"/>
  <c r="E72" i="11"/>
  <c r="E70" i="11" s="1"/>
  <c r="D72" i="11"/>
  <c r="B72" i="11"/>
  <c r="B70" i="11" s="1"/>
  <c r="E42" i="11"/>
  <c r="D42" i="11"/>
  <c r="C42" i="11" s="1"/>
  <c r="B42" i="11"/>
  <c r="E36" i="11"/>
  <c r="E21" i="11" s="1"/>
  <c r="D36" i="11"/>
  <c r="G36" i="11" s="1"/>
  <c r="B36" i="11"/>
  <c r="E34" i="11"/>
  <c r="D34" i="11"/>
  <c r="G34" i="11" s="1"/>
  <c r="C34" i="11"/>
  <c r="B34" i="11"/>
  <c r="E32" i="11"/>
  <c r="D32" i="11"/>
  <c r="B32" i="11"/>
  <c r="G30" i="11"/>
  <c r="F30" i="11" s="1"/>
  <c r="E30" i="11"/>
  <c r="D30" i="11"/>
  <c r="C30" i="11" s="1"/>
  <c r="B30" i="11"/>
  <c r="E28" i="11"/>
  <c r="D28" i="11"/>
  <c r="C28" i="11" s="1"/>
  <c r="B28" i="11"/>
  <c r="E26" i="11"/>
  <c r="D26" i="11"/>
  <c r="G26" i="11" s="1"/>
  <c r="F26" i="11" s="1"/>
  <c r="C26" i="11"/>
  <c r="B26" i="11"/>
  <c r="E23" i="11"/>
  <c r="D23" i="11"/>
  <c r="G23" i="11" s="1"/>
  <c r="F23" i="11" s="1"/>
  <c r="C23" i="11"/>
  <c r="B23" i="11"/>
  <c r="E9" i="11"/>
  <c r="D9" i="11"/>
  <c r="B9" i="11"/>
  <c r="G8" i="11"/>
  <c r="F8" i="11"/>
  <c r="C8" i="11"/>
  <c r="G7" i="11"/>
  <c r="C7" i="11"/>
  <c r="E6" i="11"/>
  <c r="D6" i="11"/>
  <c r="G6" i="11" s="1"/>
  <c r="B6" i="11"/>
  <c r="E5" i="11"/>
  <c r="B5" i="11"/>
  <c r="A3" i="11"/>
  <c r="G109" i="10"/>
  <c r="F109" i="10"/>
  <c r="C109" i="10"/>
  <c r="G108" i="10"/>
  <c r="F108" i="10" s="1"/>
  <c r="C108" i="10"/>
  <c r="G107" i="10"/>
  <c r="F107" i="10"/>
  <c r="C107" i="10"/>
  <c r="G106" i="10"/>
  <c r="F106" i="10" s="1"/>
  <c r="C106" i="10"/>
  <c r="G105" i="10"/>
  <c r="F105" i="10"/>
  <c r="C105" i="10"/>
  <c r="G104" i="10"/>
  <c r="F104" i="10" s="1"/>
  <c r="C104" i="10"/>
  <c r="G103" i="10"/>
  <c r="F103" i="10"/>
  <c r="C103" i="10"/>
  <c r="G102" i="10"/>
  <c r="F102" i="10" s="1"/>
  <c r="C102" i="10"/>
  <c r="G101" i="10"/>
  <c r="F101" i="10"/>
  <c r="C101" i="10"/>
  <c r="G100" i="10"/>
  <c r="F100" i="10" s="1"/>
  <c r="C100" i="10"/>
  <c r="G99" i="10"/>
  <c r="F99" i="10"/>
  <c r="C99" i="10"/>
  <c r="G98" i="10"/>
  <c r="F98" i="10" s="1"/>
  <c r="C98" i="10"/>
  <c r="G97" i="10"/>
  <c r="F97" i="10"/>
  <c r="C97" i="10"/>
  <c r="G96" i="10"/>
  <c r="F96" i="10" s="1"/>
  <c r="C96" i="10"/>
  <c r="G95" i="10"/>
  <c r="F95" i="10"/>
  <c r="C95" i="10"/>
  <c r="G94" i="10"/>
  <c r="F94" i="10" s="1"/>
  <c r="C94" i="10"/>
  <c r="G93" i="10"/>
  <c r="F93" i="10"/>
  <c r="C93" i="10"/>
  <c r="G92" i="10"/>
  <c r="F92" i="10" s="1"/>
  <c r="C92" i="10"/>
  <c r="G91" i="10"/>
  <c r="F91" i="10"/>
  <c r="C91" i="10"/>
  <c r="G90" i="10"/>
  <c r="F90" i="10" s="1"/>
  <c r="C90" i="10"/>
  <c r="G89" i="10"/>
  <c r="F89" i="10"/>
  <c r="C89" i="10"/>
  <c r="G88" i="10"/>
  <c r="F88" i="10" s="1"/>
  <c r="C88" i="10"/>
  <c r="G87" i="10"/>
  <c r="F87" i="10"/>
  <c r="C87" i="10"/>
  <c r="G86" i="10"/>
  <c r="F86" i="10" s="1"/>
  <c r="C86" i="10"/>
  <c r="G85" i="10"/>
  <c r="F85" i="10"/>
  <c r="C85" i="10"/>
  <c r="G84" i="10"/>
  <c r="F84" i="10" s="1"/>
  <c r="C84" i="10"/>
  <c r="G83" i="10"/>
  <c r="F83" i="10"/>
  <c r="C83" i="10"/>
  <c r="G82" i="10"/>
  <c r="F82" i="10" s="1"/>
  <c r="C82" i="10"/>
  <c r="G81" i="10"/>
  <c r="F81" i="10"/>
  <c r="C81" i="10"/>
  <c r="G80" i="10"/>
  <c r="F80" i="10" s="1"/>
  <c r="C80" i="10"/>
  <c r="G79" i="10"/>
  <c r="F79" i="10"/>
  <c r="C79" i="10"/>
  <c r="G78" i="10"/>
  <c r="F78" i="10" s="1"/>
  <c r="C78" i="10"/>
  <c r="G77" i="10"/>
  <c r="F77" i="10"/>
  <c r="C77" i="10"/>
  <c r="G76" i="10"/>
  <c r="F76" i="10" s="1"/>
  <c r="C76" i="10"/>
  <c r="G75" i="10"/>
  <c r="F75" i="10"/>
  <c r="C75" i="10"/>
  <c r="G74" i="10"/>
  <c r="F74" i="10" s="1"/>
  <c r="C74" i="10"/>
  <c r="G73" i="10"/>
  <c r="F73" i="10"/>
  <c r="C73" i="10"/>
  <c r="G72" i="10"/>
  <c r="F72" i="10" s="1"/>
  <c r="C72" i="10"/>
  <c r="G71" i="10"/>
  <c r="F71" i="10"/>
  <c r="C71" i="10"/>
  <c r="G70" i="10"/>
  <c r="F70" i="10" s="1"/>
  <c r="C70" i="10"/>
  <c r="G69" i="10"/>
  <c r="F69" i="10"/>
  <c r="C69" i="10"/>
  <c r="G68" i="10"/>
  <c r="F68" i="10" s="1"/>
  <c r="C68" i="10"/>
  <c r="G67" i="10"/>
  <c r="F67" i="10"/>
  <c r="C67" i="10"/>
  <c r="G66" i="10"/>
  <c r="F66" i="10" s="1"/>
  <c r="C66" i="10"/>
  <c r="G65" i="10"/>
  <c r="F65" i="10"/>
  <c r="C65" i="10"/>
  <c r="G64" i="10"/>
  <c r="F64" i="10" s="1"/>
  <c r="C64" i="10"/>
  <c r="G63" i="10"/>
  <c r="F63" i="10"/>
  <c r="C63" i="10"/>
  <c r="G62" i="10"/>
  <c r="F62" i="10" s="1"/>
  <c r="C62" i="10"/>
  <c r="G61" i="10"/>
  <c r="F61" i="10"/>
  <c r="C61" i="10"/>
  <c r="G60" i="10"/>
  <c r="F60" i="10" s="1"/>
  <c r="C60" i="10"/>
  <c r="G59" i="10"/>
  <c r="F59" i="10"/>
  <c r="C59" i="10"/>
  <c r="G58" i="10"/>
  <c r="F58" i="10" s="1"/>
  <c r="C58" i="10"/>
  <c r="G57" i="10"/>
  <c r="F57" i="10"/>
  <c r="C57" i="10"/>
  <c r="G56" i="10"/>
  <c r="F56" i="10" s="1"/>
  <c r="C56" i="10"/>
  <c r="G55" i="10"/>
  <c r="F55" i="10"/>
  <c r="C55" i="10"/>
  <c r="G54" i="10"/>
  <c r="F54" i="10" s="1"/>
  <c r="C54" i="10"/>
  <c r="G53" i="10"/>
  <c r="F53" i="10"/>
  <c r="C53" i="10"/>
  <c r="G52" i="10"/>
  <c r="F52" i="10" s="1"/>
  <c r="C52" i="10"/>
  <c r="G51" i="10"/>
  <c r="F51" i="10"/>
  <c r="C51" i="10"/>
  <c r="G50" i="10"/>
  <c r="F50" i="10" s="1"/>
  <c r="C50" i="10"/>
  <c r="G49" i="10"/>
  <c r="F49" i="10"/>
  <c r="C49" i="10"/>
  <c r="G48" i="10"/>
  <c r="F48" i="10" s="1"/>
  <c r="C48" i="10"/>
  <c r="G47" i="10"/>
  <c r="F47" i="10"/>
  <c r="C47" i="10"/>
  <c r="G46" i="10"/>
  <c r="F46" i="10" s="1"/>
  <c r="C46" i="10"/>
  <c r="G45" i="10"/>
  <c r="F45" i="10"/>
  <c r="C45" i="10"/>
  <c r="G44" i="10"/>
  <c r="F44" i="10" s="1"/>
  <c r="C44" i="10"/>
  <c r="G43" i="10"/>
  <c r="F43" i="10"/>
  <c r="C43" i="10"/>
  <c r="G42" i="10"/>
  <c r="F42" i="10" s="1"/>
  <c r="C42" i="10"/>
  <c r="G41" i="10"/>
  <c r="F41" i="10"/>
  <c r="C41" i="10"/>
  <c r="G40" i="10"/>
  <c r="F40" i="10" s="1"/>
  <c r="C40" i="10"/>
  <c r="G39" i="10"/>
  <c r="F39" i="10"/>
  <c r="C39" i="10"/>
  <c r="G38" i="10"/>
  <c r="F38" i="10" s="1"/>
  <c r="C38" i="10"/>
  <c r="G37" i="10"/>
  <c r="F37" i="10"/>
  <c r="C37" i="10"/>
  <c r="G35" i="10"/>
  <c r="F35" i="10"/>
  <c r="C35" i="10"/>
  <c r="G34" i="10"/>
  <c r="F34" i="10" s="1"/>
  <c r="C34" i="10"/>
  <c r="G33" i="10"/>
  <c r="F33" i="10"/>
  <c r="C33" i="10"/>
  <c r="G32" i="10"/>
  <c r="F32" i="10" s="1"/>
  <c r="C32" i="10"/>
  <c r="G31" i="10"/>
  <c r="F31" i="10"/>
  <c r="C31" i="10"/>
  <c r="G30" i="10"/>
  <c r="F30" i="10" s="1"/>
  <c r="C30" i="10"/>
  <c r="G29" i="10"/>
  <c r="F29" i="10"/>
  <c r="C29" i="10"/>
  <c r="G28" i="10"/>
  <c r="F28" i="10" s="1"/>
  <c r="C28" i="10"/>
  <c r="G27" i="10"/>
  <c r="F27" i="10"/>
  <c r="C27" i="10"/>
  <c r="G25" i="10"/>
  <c r="F25" i="10"/>
  <c r="C25" i="10"/>
  <c r="G23" i="10"/>
  <c r="F23" i="10"/>
  <c r="C23" i="10"/>
  <c r="G22" i="10"/>
  <c r="F22" i="10" s="1"/>
  <c r="C22" i="10"/>
  <c r="G21" i="10"/>
  <c r="F21" i="10"/>
  <c r="C21" i="10"/>
  <c r="G20" i="10"/>
  <c r="F20" i="10" s="1"/>
  <c r="C20" i="10"/>
  <c r="G18" i="10"/>
  <c r="F18" i="10"/>
  <c r="C18" i="10"/>
  <c r="G16" i="10"/>
  <c r="F16" i="10"/>
  <c r="C16" i="10"/>
  <c r="G14" i="10"/>
  <c r="F14" i="10"/>
  <c r="C14" i="10"/>
  <c r="G13" i="10"/>
  <c r="F13" i="10" s="1"/>
  <c r="C13" i="10"/>
  <c r="G113" i="10"/>
  <c r="F113" i="10"/>
  <c r="E113" i="10"/>
  <c r="D113" i="10"/>
  <c r="C113" i="10" s="1"/>
  <c r="B113" i="10"/>
  <c r="G110" i="10"/>
  <c r="F110" i="10"/>
  <c r="E110" i="10"/>
  <c r="D110" i="10"/>
  <c r="C110" i="10" s="1"/>
  <c r="B110" i="10"/>
  <c r="E36" i="10"/>
  <c r="D36" i="10"/>
  <c r="C36" i="10" s="1"/>
  <c r="B36" i="10"/>
  <c r="E26" i="10"/>
  <c r="D26" i="10"/>
  <c r="C26" i="10"/>
  <c r="B26" i="10"/>
  <c r="E24" i="10"/>
  <c r="D24" i="10"/>
  <c r="B24" i="10"/>
  <c r="E19" i="10"/>
  <c r="D19" i="10"/>
  <c r="B19" i="10"/>
  <c r="E17" i="10"/>
  <c r="D17" i="10"/>
  <c r="G17" i="10" s="1"/>
  <c r="F17" i="10" s="1"/>
  <c r="C17" i="10"/>
  <c r="B17" i="10"/>
  <c r="E15" i="10"/>
  <c r="D15" i="10"/>
  <c r="B15" i="10"/>
  <c r="B7" i="10" s="1"/>
  <c r="B116" i="10" s="1"/>
  <c r="E12" i="10"/>
  <c r="D12" i="10"/>
  <c r="C12" i="10" s="1"/>
  <c r="B12" i="10"/>
  <c r="G11" i="10"/>
  <c r="F11" i="10"/>
  <c r="C11" i="10"/>
  <c r="G10" i="10"/>
  <c r="F10" i="10" s="1"/>
  <c r="C10" i="10"/>
  <c r="E9" i="10"/>
  <c r="D9" i="10"/>
  <c r="C9" i="10" s="1"/>
  <c r="B9" i="10"/>
  <c r="D7" i="10"/>
  <c r="E6" i="10"/>
  <c r="D6" i="10"/>
  <c r="G6" i="10" s="1"/>
  <c r="B6" i="10"/>
  <c r="E5" i="10"/>
  <c r="B5" i="10"/>
  <c r="A3" i="10"/>
  <c r="DJ31" i="9"/>
  <c r="DI31" i="9"/>
  <c r="DH31" i="9"/>
  <c r="DG31" i="9"/>
  <c r="DJ30" i="9"/>
  <c r="DI30" i="9"/>
  <c r="DH30" i="9"/>
  <c r="DG30" i="9"/>
  <c r="DJ29" i="9"/>
  <c r="DI29" i="9"/>
  <c r="DH29" i="9"/>
  <c r="DG29" i="9"/>
  <c r="DJ28" i="9"/>
  <c r="DI28" i="9"/>
  <c r="DH28" i="9"/>
  <c r="DG28" i="9"/>
  <c r="DJ27" i="9"/>
  <c r="DI27" i="9"/>
  <c r="DH27" i="9"/>
  <c r="DG27" i="9"/>
  <c r="DJ26" i="9"/>
  <c r="DI26" i="9"/>
  <c r="DH26" i="9"/>
  <c r="DG26" i="9"/>
  <c r="DJ25" i="9"/>
  <c r="DI25" i="9"/>
  <c r="DH25" i="9"/>
  <c r="DG25" i="9"/>
  <c r="DJ24" i="9"/>
  <c r="DI24" i="9"/>
  <c r="DH24" i="9"/>
  <c r="DG24" i="9"/>
  <c r="DJ23" i="9"/>
  <c r="DI23" i="9"/>
  <c r="DH23" i="9"/>
  <c r="DG23" i="9"/>
  <c r="DJ22" i="9"/>
  <c r="DI22" i="9"/>
  <c r="DH22" i="9"/>
  <c r="DG22" i="9"/>
  <c r="DJ21" i="9"/>
  <c r="DI21" i="9"/>
  <c r="DH21" i="9"/>
  <c r="DG21" i="9"/>
  <c r="DJ20" i="9"/>
  <c r="DI20" i="9"/>
  <c r="DH20" i="9"/>
  <c r="DG20" i="9"/>
  <c r="DJ19" i="9"/>
  <c r="DI19" i="9"/>
  <c r="DH19" i="9"/>
  <c r="DG19" i="9"/>
  <c r="DJ18" i="9"/>
  <c r="DI18" i="9"/>
  <c r="DH18" i="9"/>
  <c r="DG18" i="9"/>
  <c r="DJ17" i="9"/>
  <c r="DI17" i="9"/>
  <c r="DH17" i="9"/>
  <c r="DG17" i="9"/>
  <c r="DJ16" i="9"/>
  <c r="DI16" i="9"/>
  <c r="DH16" i="9"/>
  <c r="DG16" i="9"/>
  <c r="DJ15" i="9"/>
  <c r="DI15" i="9"/>
  <c r="DH15" i="9"/>
  <c r="DG15" i="9"/>
  <c r="DJ14" i="9"/>
  <c r="DI14" i="9"/>
  <c r="DH14" i="9"/>
  <c r="DG14" i="9"/>
  <c r="DJ13" i="9"/>
  <c r="DI13" i="9"/>
  <c r="DH13" i="9"/>
  <c r="DG13" i="9"/>
  <c r="DJ12" i="9"/>
  <c r="DI12" i="9"/>
  <c r="DH12" i="9"/>
  <c r="DG12" i="9"/>
  <c r="DJ11" i="9"/>
  <c r="DI11" i="9"/>
  <c r="DH11" i="9"/>
  <c r="DG11" i="9"/>
  <c r="DJ10" i="9"/>
  <c r="DI10" i="9"/>
  <c r="DH10" i="9"/>
  <c r="DG10" i="9"/>
  <c r="DJ9" i="9"/>
  <c r="DI9" i="9"/>
  <c r="DH9" i="9"/>
  <c r="DG9" i="9"/>
  <c r="DJ8" i="9"/>
  <c r="DI8" i="9"/>
  <c r="DH8" i="9"/>
  <c r="DG8" i="9"/>
  <c r="DC31" i="9"/>
  <c r="DB31" i="9"/>
  <c r="DA31" i="9"/>
  <c r="CZ31" i="9"/>
  <c r="DC30" i="9"/>
  <c r="DB30" i="9"/>
  <c r="DA30" i="9"/>
  <c r="CZ30" i="9"/>
  <c r="DC29" i="9"/>
  <c r="DB29" i="9"/>
  <c r="DA29" i="9"/>
  <c r="CZ29" i="9"/>
  <c r="DC28" i="9"/>
  <c r="DB28" i="9"/>
  <c r="DA28" i="9"/>
  <c r="CZ28" i="9"/>
  <c r="DC27" i="9"/>
  <c r="DB27" i="9"/>
  <c r="DA27" i="9"/>
  <c r="CZ27" i="9"/>
  <c r="DC26" i="9"/>
  <c r="DB26" i="9"/>
  <c r="DA26" i="9"/>
  <c r="CZ26" i="9"/>
  <c r="DC25" i="9"/>
  <c r="DB25" i="9"/>
  <c r="DA25" i="9"/>
  <c r="CZ25" i="9"/>
  <c r="DC24" i="9"/>
  <c r="DB24" i="9"/>
  <c r="DA24" i="9"/>
  <c r="CZ24" i="9"/>
  <c r="DC23" i="9"/>
  <c r="DB23" i="9"/>
  <c r="DA23" i="9"/>
  <c r="CZ23" i="9"/>
  <c r="DC22" i="9"/>
  <c r="DB22" i="9"/>
  <c r="DA22" i="9"/>
  <c r="CZ22" i="9"/>
  <c r="DC21" i="9"/>
  <c r="DB21" i="9"/>
  <c r="DA21" i="9"/>
  <c r="CZ21" i="9"/>
  <c r="DC20" i="9"/>
  <c r="DB20" i="9"/>
  <c r="DA20" i="9"/>
  <c r="CZ20" i="9"/>
  <c r="DC19" i="9"/>
  <c r="DB19" i="9"/>
  <c r="DA19" i="9"/>
  <c r="CZ19" i="9"/>
  <c r="DC18" i="9"/>
  <c r="DB18" i="9"/>
  <c r="DA18" i="9"/>
  <c r="CZ18" i="9"/>
  <c r="DC17" i="9"/>
  <c r="DB17" i="9"/>
  <c r="DA17" i="9"/>
  <c r="CZ17" i="9"/>
  <c r="DC16" i="9"/>
  <c r="DB16" i="9"/>
  <c r="DA16" i="9"/>
  <c r="CZ16" i="9"/>
  <c r="DC15" i="9"/>
  <c r="DB15" i="9"/>
  <c r="DA15" i="9"/>
  <c r="CZ15" i="9"/>
  <c r="DC14" i="9"/>
  <c r="DB14" i="9"/>
  <c r="DA14" i="9"/>
  <c r="CZ14" i="9"/>
  <c r="DC13" i="9"/>
  <c r="DB13" i="9"/>
  <c r="DA13" i="9"/>
  <c r="CZ13" i="9"/>
  <c r="DC12" i="9"/>
  <c r="DB12" i="9"/>
  <c r="DA12" i="9"/>
  <c r="CZ12" i="9"/>
  <c r="DC11" i="9"/>
  <c r="DB11" i="9"/>
  <c r="DA11" i="9"/>
  <c r="CZ11" i="9"/>
  <c r="DC10" i="9"/>
  <c r="DB10" i="9"/>
  <c r="DA10" i="9"/>
  <c r="CZ10" i="9"/>
  <c r="DC9" i="9"/>
  <c r="DB9" i="9"/>
  <c r="DA9" i="9"/>
  <c r="CZ9" i="9"/>
  <c r="DC8" i="9"/>
  <c r="DB8" i="9"/>
  <c r="DA8" i="9"/>
  <c r="CZ8" i="9"/>
  <c r="CV31" i="9"/>
  <c r="CU31" i="9"/>
  <c r="CT31" i="9"/>
  <c r="CS31" i="9"/>
  <c r="CV30" i="9"/>
  <c r="CU30" i="9"/>
  <c r="CT30" i="9"/>
  <c r="CS30" i="9"/>
  <c r="CV29" i="9"/>
  <c r="CU29" i="9"/>
  <c r="CT29" i="9"/>
  <c r="CS29" i="9"/>
  <c r="CV28" i="9"/>
  <c r="CU28" i="9"/>
  <c r="CT28" i="9"/>
  <c r="CS28" i="9"/>
  <c r="CV27" i="9"/>
  <c r="CU27" i="9"/>
  <c r="CT27" i="9"/>
  <c r="CS27" i="9"/>
  <c r="CV26" i="9"/>
  <c r="CU26" i="9"/>
  <c r="CT26" i="9"/>
  <c r="CS26" i="9"/>
  <c r="CV25" i="9"/>
  <c r="CU25" i="9"/>
  <c r="CT25" i="9"/>
  <c r="CS25" i="9"/>
  <c r="CV24" i="9"/>
  <c r="CU24" i="9"/>
  <c r="CT24" i="9"/>
  <c r="CS24" i="9"/>
  <c r="CV23" i="9"/>
  <c r="CU23" i="9"/>
  <c r="CT23" i="9"/>
  <c r="CS23" i="9"/>
  <c r="CV22" i="9"/>
  <c r="CU22" i="9"/>
  <c r="CT22" i="9"/>
  <c r="CS22" i="9"/>
  <c r="CV21" i="9"/>
  <c r="CU21" i="9"/>
  <c r="CT21" i="9"/>
  <c r="CS21" i="9"/>
  <c r="CV20" i="9"/>
  <c r="CU20" i="9"/>
  <c r="CT20" i="9"/>
  <c r="CS20" i="9"/>
  <c r="CV19" i="9"/>
  <c r="CU19" i="9"/>
  <c r="CT19" i="9"/>
  <c r="CS19" i="9"/>
  <c r="CV18" i="9"/>
  <c r="CU18" i="9"/>
  <c r="CT18" i="9"/>
  <c r="CS18" i="9"/>
  <c r="CV17" i="9"/>
  <c r="CU17" i="9"/>
  <c r="CT17" i="9"/>
  <c r="CS17" i="9"/>
  <c r="CV16" i="9"/>
  <c r="CU16" i="9"/>
  <c r="CT16" i="9"/>
  <c r="CS16" i="9"/>
  <c r="CV15" i="9"/>
  <c r="CU15" i="9"/>
  <c r="CT15" i="9"/>
  <c r="CS15" i="9"/>
  <c r="CV14" i="9"/>
  <c r="CU14" i="9"/>
  <c r="CT14" i="9"/>
  <c r="CS14" i="9"/>
  <c r="CV13" i="9"/>
  <c r="CU13" i="9"/>
  <c r="CT13" i="9"/>
  <c r="CS13" i="9"/>
  <c r="CV12" i="9"/>
  <c r="CU12" i="9"/>
  <c r="CT12" i="9"/>
  <c r="CS12" i="9"/>
  <c r="CV11" i="9"/>
  <c r="CU11" i="9"/>
  <c r="CT11" i="9"/>
  <c r="CS11" i="9"/>
  <c r="CV10" i="9"/>
  <c r="CU10" i="9"/>
  <c r="CT10" i="9"/>
  <c r="CS10" i="9"/>
  <c r="CV9" i="9"/>
  <c r="CU9" i="9"/>
  <c r="CT9" i="9"/>
  <c r="CS9" i="9"/>
  <c r="CV8" i="9"/>
  <c r="CU8" i="9"/>
  <c r="CT8" i="9"/>
  <c r="CS8" i="9"/>
  <c r="CO31" i="9"/>
  <c r="CN31" i="9"/>
  <c r="CM31" i="9"/>
  <c r="CL31" i="9"/>
  <c r="CO30" i="9"/>
  <c r="CN30" i="9"/>
  <c r="CM30" i="9"/>
  <c r="CL30" i="9"/>
  <c r="CO29" i="9"/>
  <c r="CN29" i="9"/>
  <c r="CM29" i="9"/>
  <c r="CL29" i="9"/>
  <c r="CO28" i="9"/>
  <c r="CN28" i="9"/>
  <c r="CM28" i="9"/>
  <c r="CL28" i="9"/>
  <c r="CO27" i="9"/>
  <c r="CN27" i="9"/>
  <c r="CM27" i="9"/>
  <c r="CL27" i="9"/>
  <c r="CO26" i="9"/>
  <c r="CN26" i="9"/>
  <c r="CM26" i="9"/>
  <c r="CL26" i="9"/>
  <c r="CO25" i="9"/>
  <c r="CN25" i="9"/>
  <c r="CM25" i="9"/>
  <c r="CL25" i="9"/>
  <c r="CO24" i="9"/>
  <c r="CN24" i="9"/>
  <c r="CM24" i="9"/>
  <c r="CL24" i="9"/>
  <c r="CO23" i="9"/>
  <c r="CN23" i="9"/>
  <c r="CM23" i="9"/>
  <c r="CL23" i="9"/>
  <c r="CO22" i="9"/>
  <c r="CN22" i="9"/>
  <c r="CM22" i="9"/>
  <c r="CL22" i="9"/>
  <c r="CO21" i="9"/>
  <c r="CN21" i="9"/>
  <c r="CM21" i="9"/>
  <c r="CL21" i="9"/>
  <c r="CO20" i="9"/>
  <c r="CN20" i="9"/>
  <c r="CM20" i="9"/>
  <c r="CL20" i="9"/>
  <c r="CO19" i="9"/>
  <c r="CN19" i="9"/>
  <c r="CM19" i="9"/>
  <c r="CL19" i="9"/>
  <c r="CO18" i="9"/>
  <c r="CN18" i="9"/>
  <c r="CM18" i="9"/>
  <c r="CL18" i="9"/>
  <c r="CO17" i="9"/>
  <c r="CN17" i="9"/>
  <c r="CM17" i="9"/>
  <c r="CL17" i="9"/>
  <c r="CO16" i="9"/>
  <c r="CN16" i="9"/>
  <c r="CM16" i="9"/>
  <c r="CL16" i="9"/>
  <c r="CO15" i="9"/>
  <c r="CN15" i="9"/>
  <c r="CM15" i="9"/>
  <c r="CL15" i="9"/>
  <c r="CO14" i="9"/>
  <c r="CN14" i="9"/>
  <c r="CM14" i="9"/>
  <c r="CL14" i="9"/>
  <c r="CO13" i="9"/>
  <c r="CN13" i="9"/>
  <c r="CM13" i="9"/>
  <c r="CL13" i="9"/>
  <c r="CO12" i="9"/>
  <c r="CN12" i="9"/>
  <c r="CM12" i="9"/>
  <c r="CL12" i="9"/>
  <c r="CO11" i="9"/>
  <c r="CN11" i="9"/>
  <c r="CM11" i="9"/>
  <c r="CL11" i="9"/>
  <c r="CO10" i="9"/>
  <c r="CN10" i="9"/>
  <c r="CM10" i="9"/>
  <c r="CL10" i="9"/>
  <c r="CO9" i="9"/>
  <c r="CN9" i="9"/>
  <c r="CM9" i="9"/>
  <c r="CL9" i="9"/>
  <c r="CO8" i="9"/>
  <c r="CN8" i="9"/>
  <c r="CM8" i="9"/>
  <c r="CL8" i="9"/>
  <c r="CH31" i="9"/>
  <c r="CG31" i="9"/>
  <c r="CF31" i="9"/>
  <c r="CE31" i="9"/>
  <c r="CH30" i="9"/>
  <c r="CG30" i="9"/>
  <c r="CF30" i="9"/>
  <c r="CE30" i="9"/>
  <c r="CH29" i="9"/>
  <c r="CG29" i="9"/>
  <c r="CF29" i="9"/>
  <c r="CE29" i="9"/>
  <c r="CH28" i="9"/>
  <c r="CG28" i="9"/>
  <c r="CF28" i="9"/>
  <c r="CE28" i="9"/>
  <c r="CH27" i="9"/>
  <c r="CG27" i="9"/>
  <c r="CF27" i="9"/>
  <c r="CE27" i="9"/>
  <c r="CH26" i="9"/>
  <c r="CG26" i="9"/>
  <c r="CF26" i="9"/>
  <c r="CE26" i="9"/>
  <c r="CH25" i="9"/>
  <c r="CG25" i="9"/>
  <c r="CF25" i="9"/>
  <c r="CE25" i="9"/>
  <c r="CH24" i="9"/>
  <c r="CG24" i="9"/>
  <c r="CF24" i="9"/>
  <c r="CE24" i="9"/>
  <c r="CH23" i="9"/>
  <c r="CG23" i="9"/>
  <c r="CF23" i="9"/>
  <c r="CE23" i="9"/>
  <c r="CH22" i="9"/>
  <c r="CG22" i="9"/>
  <c r="CF22" i="9"/>
  <c r="CE22" i="9"/>
  <c r="CH21" i="9"/>
  <c r="CG21" i="9"/>
  <c r="CF21" i="9"/>
  <c r="CE21" i="9"/>
  <c r="CH20" i="9"/>
  <c r="CG20" i="9"/>
  <c r="CF20" i="9"/>
  <c r="CE20" i="9"/>
  <c r="CH19" i="9"/>
  <c r="CG19" i="9"/>
  <c r="CF19" i="9"/>
  <c r="CE19" i="9"/>
  <c r="CH18" i="9"/>
  <c r="CG18" i="9"/>
  <c r="CF18" i="9"/>
  <c r="CE18" i="9"/>
  <c r="CH17" i="9"/>
  <c r="CG17" i="9"/>
  <c r="CF17" i="9"/>
  <c r="CE17" i="9"/>
  <c r="CH16" i="9"/>
  <c r="CG16" i="9"/>
  <c r="CF16" i="9"/>
  <c r="CE16" i="9"/>
  <c r="CH15" i="9"/>
  <c r="CG15" i="9"/>
  <c r="CF15" i="9"/>
  <c r="CE15" i="9"/>
  <c r="CH14" i="9"/>
  <c r="CG14" i="9"/>
  <c r="CF14" i="9"/>
  <c r="CE14" i="9"/>
  <c r="CH13" i="9"/>
  <c r="CG13" i="9"/>
  <c r="CF13" i="9"/>
  <c r="CE13" i="9"/>
  <c r="CH12" i="9"/>
  <c r="CG12" i="9"/>
  <c r="CF12" i="9"/>
  <c r="CE12" i="9"/>
  <c r="CH11" i="9"/>
  <c r="CG11" i="9"/>
  <c r="CF11" i="9"/>
  <c r="CE11" i="9"/>
  <c r="CH10" i="9"/>
  <c r="CG10" i="9"/>
  <c r="CF10" i="9"/>
  <c r="CE10" i="9"/>
  <c r="CH9" i="9"/>
  <c r="CG9" i="9"/>
  <c r="CF9" i="9"/>
  <c r="CE9" i="9"/>
  <c r="CH8" i="9"/>
  <c r="CG8" i="9"/>
  <c r="CF8" i="9"/>
  <c r="CE8" i="9"/>
  <c r="CA31" i="9"/>
  <c r="BZ31" i="9"/>
  <c r="BY31" i="9"/>
  <c r="BX31" i="9"/>
  <c r="CA30" i="9"/>
  <c r="BZ30" i="9"/>
  <c r="BY30" i="9"/>
  <c r="BX30" i="9"/>
  <c r="CA29" i="9"/>
  <c r="BZ29" i="9"/>
  <c r="BY29" i="9"/>
  <c r="BX29" i="9"/>
  <c r="CA28" i="9"/>
  <c r="BZ28" i="9"/>
  <c r="BY28" i="9"/>
  <c r="BX28" i="9"/>
  <c r="CA27" i="9"/>
  <c r="BZ27" i="9"/>
  <c r="BY27" i="9"/>
  <c r="BX27" i="9"/>
  <c r="CA26" i="9"/>
  <c r="BZ26" i="9"/>
  <c r="BY26" i="9"/>
  <c r="BX26" i="9"/>
  <c r="CA25" i="9"/>
  <c r="BZ25" i="9"/>
  <c r="BY25" i="9"/>
  <c r="BX25" i="9"/>
  <c r="CA24" i="9"/>
  <c r="BZ24" i="9"/>
  <c r="BY24" i="9"/>
  <c r="BX24" i="9"/>
  <c r="CA23" i="9"/>
  <c r="BZ23" i="9"/>
  <c r="BY23" i="9"/>
  <c r="BX23" i="9"/>
  <c r="CA22" i="9"/>
  <c r="BZ22" i="9"/>
  <c r="BY22" i="9"/>
  <c r="BX22" i="9"/>
  <c r="CA21" i="9"/>
  <c r="BZ21" i="9"/>
  <c r="BY21" i="9"/>
  <c r="BX21" i="9"/>
  <c r="CA20" i="9"/>
  <c r="BZ20" i="9"/>
  <c r="BY20" i="9"/>
  <c r="BX20" i="9"/>
  <c r="CA19" i="9"/>
  <c r="BZ19" i="9"/>
  <c r="BY19" i="9"/>
  <c r="BX19" i="9"/>
  <c r="CA18" i="9"/>
  <c r="BZ18" i="9"/>
  <c r="BY18" i="9"/>
  <c r="BX18" i="9"/>
  <c r="CA17" i="9"/>
  <c r="BZ17" i="9"/>
  <c r="BY17" i="9"/>
  <c r="BX17" i="9"/>
  <c r="CA16" i="9"/>
  <c r="BZ16" i="9"/>
  <c r="BY16" i="9"/>
  <c r="BX16" i="9"/>
  <c r="CA15" i="9"/>
  <c r="BZ15" i="9"/>
  <c r="BY15" i="9"/>
  <c r="BX15" i="9"/>
  <c r="CA14" i="9"/>
  <c r="BZ14" i="9"/>
  <c r="BY14" i="9"/>
  <c r="BX14" i="9"/>
  <c r="CA13" i="9"/>
  <c r="BZ13" i="9"/>
  <c r="BY13" i="9"/>
  <c r="BX13" i="9"/>
  <c r="CA12" i="9"/>
  <c r="BZ12" i="9"/>
  <c r="BY12" i="9"/>
  <c r="BX12" i="9"/>
  <c r="CA11" i="9"/>
  <c r="BZ11" i="9"/>
  <c r="BY11" i="9"/>
  <c r="BX11" i="9"/>
  <c r="CA10" i="9"/>
  <c r="BZ10" i="9"/>
  <c r="BY10" i="9"/>
  <c r="BX10" i="9"/>
  <c r="CA9" i="9"/>
  <c r="BZ9" i="9"/>
  <c r="BY9" i="9"/>
  <c r="BX9" i="9"/>
  <c r="CA8" i="9"/>
  <c r="BZ8" i="9"/>
  <c r="BY8" i="9"/>
  <c r="BX8" i="9"/>
  <c r="BT31" i="9"/>
  <c r="BS31" i="9"/>
  <c r="BR31" i="9"/>
  <c r="BQ31" i="9"/>
  <c r="BT30" i="9"/>
  <c r="BS30" i="9"/>
  <c r="BR30" i="9"/>
  <c r="BQ30" i="9"/>
  <c r="BT29" i="9"/>
  <c r="BS29" i="9"/>
  <c r="BR29" i="9"/>
  <c r="BQ29" i="9"/>
  <c r="BT28" i="9"/>
  <c r="BS28" i="9"/>
  <c r="BR28" i="9"/>
  <c r="BQ28" i="9"/>
  <c r="BT27" i="9"/>
  <c r="BS27" i="9"/>
  <c r="BR27" i="9"/>
  <c r="BQ27" i="9"/>
  <c r="BT26" i="9"/>
  <c r="BS26" i="9"/>
  <c r="BR26" i="9"/>
  <c r="BQ26" i="9"/>
  <c r="BT25" i="9"/>
  <c r="BS25" i="9"/>
  <c r="BR25" i="9"/>
  <c r="BQ25" i="9"/>
  <c r="BT24" i="9"/>
  <c r="BS24" i="9"/>
  <c r="BR24" i="9"/>
  <c r="BQ24" i="9"/>
  <c r="BT23" i="9"/>
  <c r="BS23" i="9"/>
  <c r="BR23" i="9"/>
  <c r="BQ23" i="9"/>
  <c r="BT22" i="9"/>
  <c r="BS22" i="9"/>
  <c r="BR22" i="9"/>
  <c r="BQ22" i="9"/>
  <c r="BT21" i="9"/>
  <c r="BS21" i="9"/>
  <c r="BR21" i="9"/>
  <c r="BQ21" i="9"/>
  <c r="BT20" i="9"/>
  <c r="BS20" i="9"/>
  <c r="BR20" i="9"/>
  <c r="BQ20" i="9"/>
  <c r="BT19" i="9"/>
  <c r="BS19" i="9"/>
  <c r="BR19" i="9"/>
  <c r="BQ19" i="9"/>
  <c r="BT18" i="9"/>
  <c r="BS18" i="9"/>
  <c r="BR18" i="9"/>
  <c r="BQ18" i="9"/>
  <c r="BT17" i="9"/>
  <c r="BS17" i="9"/>
  <c r="BR17" i="9"/>
  <c r="BQ17" i="9"/>
  <c r="BT16" i="9"/>
  <c r="BS16" i="9"/>
  <c r="BR16" i="9"/>
  <c r="BQ16" i="9"/>
  <c r="BT15" i="9"/>
  <c r="BS15" i="9"/>
  <c r="BR15" i="9"/>
  <c r="BQ15" i="9"/>
  <c r="BT14" i="9"/>
  <c r="BS14" i="9"/>
  <c r="BR14" i="9"/>
  <c r="BQ14" i="9"/>
  <c r="BT13" i="9"/>
  <c r="BS13" i="9"/>
  <c r="BR13" i="9"/>
  <c r="BQ13" i="9"/>
  <c r="BT12" i="9"/>
  <c r="BS12" i="9"/>
  <c r="BR12" i="9"/>
  <c r="BQ12" i="9"/>
  <c r="BT11" i="9"/>
  <c r="BS11" i="9"/>
  <c r="BR11" i="9"/>
  <c r="BQ11" i="9"/>
  <c r="BT10" i="9"/>
  <c r="BS10" i="9"/>
  <c r="BR10" i="9"/>
  <c r="BQ10" i="9"/>
  <c r="BT9" i="9"/>
  <c r="BS9" i="9"/>
  <c r="BR9" i="9"/>
  <c r="BQ9" i="9"/>
  <c r="BT8" i="9"/>
  <c r="BS8" i="9"/>
  <c r="BR8" i="9"/>
  <c r="BQ8" i="9"/>
  <c r="BM31" i="9"/>
  <c r="BL31" i="9"/>
  <c r="BK31" i="9"/>
  <c r="BJ31" i="9"/>
  <c r="BM30" i="9"/>
  <c r="BL30" i="9"/>
  <c r="BK30" i="9"/>
  <c r="BJ30" i="9"/>
  <c r="BM29" i="9"/>
  <c r="BL29" i="9"/>
  <c r="BK29" i="9"/>
  <c r="BJ29" i="9"/>
  <c r="BM28" i="9"/>
  <c r="BL28" i="9"/>
  <c r="BK28" i="9"/>
  <c r="BJ28" i="9"/>
  <c r="BM27" i="9"/>
  <c r="BL27" i="9"/>
  <c r="BK27" i="9"/>
  <c r="BJ27" i="9"/>
  <c r="BM26" i="9"/>
  <c r="BL26" i="9"/>
  <c r="BK26" i="9"/>
  <c r="BJ26" i="9"/>
  <c r="BM25" i="9"/>
  <c r="BL25" i="9"/>
  <c r="BK25" i="9"/>
  <c r="BJ25" i="9"/>
  <c r="BM24" i="9"/>
  <c r="BL24" i="9"/>
  <c r="BK24" i="9"/>
  <c r="BJ24" i="9"/>
  <c r="BM23" i="9"/>
  <c r="BL23" i="9"/>
  <c r="BK23" i="9"/>
  <c r="BJ23" i="9"/>
  <c r="BM22" i="9"/>
  <c r="BL22" i="9"/>
  <c r="BK22" i="9"/>
  <c r="BJ22" i="9"/>
  <c r="BM21" i="9"/>
  <c r="BL21" i="9"/>
  <c r="BK21" i="9"/>
  <c r="BJ21" i="9"/>
  <c r="BM20" i="9"/>
  <c r="BL20" i="9"/>
  <c r="BK20" i="9"/>
  <c r="BJ20" i="9"/>
  <c r="BM19" i="9"/>
  <c r="BL19" i="9"/>
  <c r="BK19" i="9"/>
  <c r="BJ19" i="9"/>
  <c r="BM18" i="9"/>
  <c r="BL18" i="9"/>
  <c r="BK18" i="9"/>
  <c r="BJ18" i="9"/>
  <c r="BM17" i="9"/>
  <c r="BL17" i="9"/>
  <c r="BK17" i="9"/>
  <c r="BJ17" i="9"/>
  <c r="BM16" i="9"/>
  <c r="BL16" i="9"/>
  <c r="BK16" i="9"/>
  <c r="BJ16" i="9"/>
  <c r="BM15" i="9"/>
  <c r="BL15" i="9"/>
  <c r="BK15" i="9"/>
  <c r="BJ15" i="9"/>
  <c r="BM14" i="9"/>
  <c r="BL14" i="9"/>
  <c r="BK14" i="9"/>
  <c r="BJ14" i="9"/>
  <c r="BM13" i="9"/>
  <c r="BL13" i="9"/>
  <c r="BK13" i="9"/>
  <c r="BJ13" i="9"/>
  <c r="BM12" i="9"/>
  <c r="BL12" i="9"/>
  <c r="BK12" i="9"/>
  <c r="BJ12" i="9"/>
  <c r="BM11" i="9"/>
  <c r="BL11" i="9"/>
  <c r="BK11" i="9"/>
  <c r="BJ11" i="9"/>
  <c r="BM10" i="9"/>
  <c r="BL10" i="9"/>
  <c r="BK10" i="9"/>
  <c r="BJ10" i="9"/>
  <c r="BM9" i="9"/>
  <c r="BL9" i="9"/>
  <c r="BK9" i="9"/>
  <c r="BJ9" i="9"/>
  <c r="BM8" i="9"/>
  <c r="BL8" i="9"/>
  <c r="BK8" i="9"/>
  <c r="BJ8" i="9"/>
  <c r="BF31" i="9"/>
  <c r="BE31" i="9"/>
  <c r="BD31" i="9"/>
  <c r="BC31" i="9"/>
  <c r="BF30" i="9"/>
  <c r="BE30" i="9"/>
  <c r="BD30" i="9"/>
  <c r="BC30" i="9"/>
  <c r="BF29" i="9"/>
  <c r="BE29" i="9"/>
  <c r="BD29" i="9"/>
  <c r="BC29" i="9"/>
  <c r="BF28" i="9"/>
  <c r="BE28" i="9"/>
  <c r="BD28" i="9"/>
  <c r="BC28" i="9"/>
  <c r="BF27" i="9"/>
  <c r="BE27" i="9"/>
  <c r="BD27" i="9"/>
  <c r="BC27" i="9"/>
  <c r="BF26" i="9"/>
  <c r="BE26" i="9"/>
  <c r="BD26" i="9"/>
  <c r="BC26" i="9"/>
  <c r="BF25" i="9"/>
  <c r="BE25" i="9"/>
  <c r="BD25" i="9"/>
  <c r="BC25" i="9"/>
  <c r="BF24" i="9"/>
  <c r="BE24" i="9"/>
  <c r="BD24" i="9"/>
  <c r="BC24" i="9"/>
  <c r="BF23" i="9"/>
  <c r="BE23" i="9"/>
  <c r="BD23" i="9"/>
  <c r="BC23" i="9"/>
  <c r="BF22" i="9"/>
  <c r="BE22" i="9"/>
  <c r="BD22" i="9"/>
  <c r="BC22" i="9"/>
  <c r="BF21" i="9"/>
  <c r="BE21" i="9"/>
  <c r="BD21" i="9"/>
  <c r="BC21" i="9"/>
  <c r="BF20" i="9"/>
  <c r="BE20" i="9"/>
  <c r="BD20" i="9"/>
  <c r="BC20" i="9"/>
  <c r="BF19" i="9"/>
  <c r="BE19" i="9"/>
  <c r="BD19" i="9"/>
  <c r="BC19" i="9"/>
  <c r="BF18" i="9"/>
  <c r="BE18" i="9"/>
  <c r="BD18" i="9"/>
  <c r="BC18" i="9"/>
  <c r="BF17" i="9"/>
  <c r="BE17" i="9"/>
  <c r="BD17" i="9"/>
  <c r="BC17" i="9"/>
  <c r="BF16" i="9"/>
  <c r="BE16" i="9"/>
  <c r="BD16" i="9"/>
  <c r="BC16" i="9"/>
  <c r="BF15" i="9"/>
  <c r="BE15" i="9"/>
  <c r="BD15" i="9"/>
  <c r="BC15" i="9"/>
  <c r="BF14" i="9"/>
  <c r="BE14" i="9"/>
  <c r="BD14" i="9"/>
  <c r="BC14" i="9"/>
  <c r="BF13" i="9"/>
  <c r="BE13" i="9"/>
  <c r="BD13" i="9"/>
  <c r="BC13" i="9"/>
  <c r="BF12" i="9"/>
  <c r="BE12" i="9"/>
  <c r="BD12" i="9"/>
  <c r="BC12" i="9"/>
  <c r="BF11" i="9"/>
  <c r="BE11" i="9"/>
  <c r="BD11" i="9"/>
  <c r="BC11" i="9"/>
  <c r="BF10" i="9"/>
  <c r="BE10" i="9"/>
  <c r="BD10" i="9"/>
  <c r="BC10" i="9"/>
  <c r="BF9" i="9"/>
  <c r="BE9" i="9"/>
  <c r="BD9" i="9"/>
  <c r="BC9" i="9"/>
  <c r="BF8" i="9"/>
  <c r="BE8" i="9"/>
  <c r="BD8" i="9"/>
  <c r="BC8" i="9"/>
  <c r="AY31" i="9"/>
  <c r="AX31" i="9"/>
  <c r="AW31" i="9"/>
  <c r="AV31" i="9"/>
  <c r="AY30" i="9"/>
  <c r="AX30" i="9"/>
  <c r="AW30" i="9"/>
  <c r="AV30" i="9"/>
  <c r="AY29" i="9"/>
  <c r="AX29" i="9"/>
  <c r="AW29" i="9"/>
  <c r="AV29" i="9"/>
  <c r="AY28" i="9"/>
  <c r="AX28" i="9"/>
  <c r="AW28" i="9"/>
  <c r="AV28" i="9"/>
  <c r="AY27" i="9"/>
  <c r="AX27" i="9"/>
  <c r="AW27" i="9"/>
  <c r="AV27" i="9"/>
  <c r="AY26" i="9"/>
  <c r="AX26" i="9"/>
  <c r="AW26" i="9"/>
  <c r="AV26" i="9"/>
  <c r="AY25" i="9"/>
  <c r="AX25" i="9"/>
  <c r="AW25" i="9"/>
  <c r="AV25" i="9"/>
  <c r="AY24" i="9"/>
  <c r="AX24" i="9"/>
  <c r="AW24" i="9"/>
  <c r="AV24" i="9"/>
  <c r="AY23" i="9"/>
  <c r="AX23" i="9"/>
  <c r="AW23" i="9"/>
  <c r="AV23" i="9"/>
  <c r="AY22" i="9"/>
  <c r="AX22" i="9"/>
  <c r="AW22" i="9"/>
  <c r="AV22" i="9"/>
  <c r="AY21" i="9"/>
  <c r="AX21" i="9"/>
  <c r="AW21" i="9"/>
  <c r="AV21" i="9"/>
  <c r="AY20" i="9"/>
  <c r="AX20" i="9"/>
  <c r="AW20" i="9"/>
  <c r="AV20" i="9"/>
  <c r="AY19" i="9"/>
  <c r="AX19" i="9"/>
  <c r="AW19" i="9"/>
  <c r="AV19" i="9"/>
  <c r="AY18" i="9"/>
  <c r="AX18" i="9"/>
  <c r="AW18" i="9"/>
  <c r="AV18" i="9"/>
  <c r="AY17" i="9"/>
  <c r="AX17" i="9"/>
  <c r="AW17" i="9"/>
  <c r="AV17" i="9"/>
  <c r="AY16" i="9"/>
  <c r="AX16" i="9"/>
  <c r="AW16" i="9"/>
  <c r="AV16" i="9"/>
  <c r="AY15" i="9"/>
  <c r="AX15" i="9"/>
  <c r="AW15" i="9"/>
  <c r="AV15" i="9"/>
  <c r="AY14" i="9"/>
  <c r="AX14" i="9"/>
  <c r="AW14" i="9"/>
  <c r="AV14" i="9"/>
  <c r="AY13" i="9"/>
  <c r="AX13" i="9"/>
  <c r="AW13" i="9"/>
  <c r="AV13" i="9"/>
  <c r="AY12" i="9"/>
  <c r="AX12" i="9"/>
  <c r="AW12" i="9"/>
  <c r="AV12" i="9"/>
  <c r="AY11" i="9"/>
  <c r="AX11" i="9"/>
  <c r="AW11" i="9"/>
  <c r="AV11" i="9"/>
  <c r="AY10" i="9"/>
  <c r="AX10" i="9"/>
  <c r="AW10" i="9"/>
  <c r="AV10" i="9"/>
  <c r="AY9" i="9"/>
  <c r="AX9" i="9"/>
  <c r="AW9" i="9"/>
  <c r="AV9" i="9"/>
  <c r="AY8" i="9"/>
  <c r="AX8" i="9"/>
  <c r="AW8" i="9"/>
  <c r="AV8" i="9"/>
  <c r="AR31" i="9"/>
  <c r="AQ31" i="9"/>
  <c r="AP31" i="9"/>
  <c r="AO31" i="9"/>
  <c r="AR30" i="9"/>
  <c r="AQ30" i="9"/>
  <c r="AP30" i="9"/>
  <c r="AO30" i="9"/>
  <c r="AR29" i="9"/>
  <c r="AQ29" i="9"/>
  <c r="AP29" i="9"/>
  <c r="AO29" i="9"/>
  <c r="AR28" i="9"/>
  <c r="AQ28" i="9"/>
  <c r="AP28" i="9"/>
  <c r="AO28" i="9"/>
  <c r="AR27" i="9"/>
  <c r="AQ27" i="9"/>
  <c r="AP27" i="9"/>
  <c r="AO27" i="9"/>
  <c r="AR26" i="9"/>
  <c r="AQ26" i="9"/>
  <c r="AP26" i="9"/>
  <c r="AO26" i="9"/>
  <c r="AR25" i="9"/>
  <c r="AQ25" i="9"/>
  <c r="AP25" i="9"/>
  <c r="AO25" i="9"/>
  <c r="AR24" i="9"/>
  <c r="AQ24" i="9"/>
  <c r="AP24" i="9"/>
  <c r="AO24" i="9"/>
  <c r="AR23" i="9"/>
  <c r="AQ23" i="9"/>
  <c r="AP23" i="9"/>
  <c r="AO23" i="9"/>
  <c r="AR22" i="9"/>
  <c r="AQ22" i="9"/>
  <c r="AP22" i="9"/>
  <c r="AO22" i="9"/>
  <c r="AR21" i="9"/>
  <c r="AQ21" i="9"/>
  <c r="AP21" i="9"/>
  <c r="AO21" i="9"/>
  <c r="AR20" i="9"/>
  <c r="AQ20" i="9"/>
  <c r="AP20" i="9"/>
  <c r="AO20" i="9"/>
  <c r="AR19" i="9"/>
  <c r="AQ19" i="9"/>
  <c r="AP19" i="9"/>
  <c r="AO19" i="9"/>
  <c r="AR18" i="9"/>
  <c r="AQ18" i="9"/>
  <c r="AP18" i="9"/>
  <c r="AO18" i="9"/>
  <c r="AR17" i="9"/>
  <c r="AQ17" i="9"/>
  <c r="AP17" i="9"/>
  <c r="AO17" i="9"/>
  <c r="AR16" i="9"/>
  <c r="AQ16" i="9"/>
  <c r="AP16" i="9"/>
  <c r="AO16" i="9"/>
  <c r="AR15" i="9"/>
  <c r="AQ15" i="9"/>
  <c r="AP15" i="9"/>
  <c r="AO15" i="9"/>
  <c r="AR14" i="9"/>
  <c r="AQ14" i="9"/>
  <c r="AP14" i="9"/>
  <c r="AO14" i="9"/>
  <c r="AR13" i="9"/>
  <c r="AQ13" i="9"/>
  <c r="AP13" i="9"/>
  <c r="AO13" i="9"/>
  <c r="AR12" i="9"/>
  <c r="AQ12" i="9"/>
  <c r="AP12" i="9"/>
  <c r="AO12" i="9"/>
  <c r="AR11" i="9"/>
  <c r="AQ11" i="9"/>
  <c r="AP11" i="9"/>
  <c r="AO11" i="9"/>
  <c r="AR10" i="9"/>
  <c r="AQ10" i="9"/>
  <c r="AP10" i="9"/>
  <c r="AO10" i="9"/>
  <c r="AR9" i="9"/>
  <c r="AQ9" i="9"/>
  <c r="AP9" i="9"/>
  <c r="AO9" i="9"/>
  <c r="AR8" i="9"/>
  <c r="AQ8" i="9"/>
  <c r="AP8" i="9"/>
  <c r="AO8" i="9"/>
  <c r="AK31" i="9"/>
  <c r="AJ31" i="9"/>
  <c r="AI31" i="9"/>
  <c r="AH31" i="9"/>
  <c r="AK30" i="9"/>
  <c r="AJ30" i="9"/>
  <c r="AI30" i="9"/>
  <c r="AH30" i="9"/>
  <c r="AK29" i="9"/>
  <c r="AJ29" i="9"/>
  <c r="AI29" i="9"/>
  <c r="AH29" i="9"/>
  <c r="AK28" i="9"/>
  <c r="AJ28" i="9"/>
  <c r="AI28" i="9"/>
  <c r="AH28" i="9"/>
  <c r="AK27" i="9"/>
  <c r="AJ27" i="9"/>
  <c r="AI27" i="9"/>
  <c r="AH27" i="9"/>
  <c r="AK26" i="9"/>
  <c r="AJ26" i="9"/>
  <c r="AI26" i="9"/>
  <c r="AH26" i="9"/>
  <c r="AK25" i="9"/>
  <c r="AJ25" i="9"/>
  <c r="AI25" i="9"/>
  <c r="AH25" i="9"/>
  <c r="AK24" i="9"/>
  <c r="AJ24" i="9"/>
  <c r="AI24" i="9"/>
  <c r="AH24" i="9"/>
  <c r="AK23" i="9"/>
  <c r="AJ23" i="9"/>
  <c r="AI23" i="9"/>
  <c r="AH23" i="9"/>
  <c r="AK22" i="9"/>
  <c r="AJ22" i="9"/>
  <c r="AI22" i="9"/>
  <c r="AH22" i="9"/>
  <c r="AK21" i="9"/>
  <c r="AJ21" i="9"/>
  <c r="AI21" i="9"/>
  <c r="AH21" i="9"/>
  <c r="AK20" i="9"/>
  <c r="AJ20" i="9"/>
  <c r="AI20" i="9"/>
  <c r="AH20" i="9"/>
  <c r="AK19" i="9"/>
  <c r="AJ19" i="9"/>
  <c r="AI19" i="9"/>
  <c r="AH19" i="9"/>
  <c r="AK18" i="9"/>
  <c r="AJ18" i="9"/>
  <c r="AI18" i="9"/>
  <c r="AH18" i="9"/>
  <c r="AK17" i="9"/>
  <c r="AJ17" i="9"/>
  <c r="AI17" i="9"/>
  <c r="AH17" i="9"/>
  <c r="AK16" i="9"/>
  <c r="AJ16" i="9"/>
  <c r="AI16" i="9"/>
  <c r="AH16" i="9"/>
  <c r="AK15" i="9"/>
  <c r="AJ15" i="9"/>
  <c r="AI15" i="9"/>
  <c r="AH15" i="9"/>
  <c r="AK14" i="9"/>
  <c r="AJ14" i="9"/>
  <c r="AI14" i="9"/>
  <c r="AH14" i="9"/>
  <c r="AK13" i="9"/>
  <c r="AJ13" i="9"/>
  <c r="AI13" i="9"/>
  <c r="AH13" i="9"/>
  <c r="AK12" i="9"/>
  <c r="AJ12" i="9"/>
  <c r="AI12" i="9"/>
  <c r="AH12" i="9"/>
  <c r="AK11" i="9"/>
  <c r="AJ11" i="9"/>
  <c r="AI11" i="9"/>
  <c r="AH11" i="9"/>
  <c r="AK10" i="9"/>
  <c r="AJ10" i="9"/>
  <c r="AI10" i="9"/>
  <c r="AH10" i="9"/>
  <c r="AK9" i="9"/>
  <c r="AJ9" i="9"/>
  <c r="AI9" i="9"/>
  <c r="AH9" i="9"/>
  <c r="AK8" i="9"/>
  <c r="AJ8" i="9"/>
  <c r="AI8" i="9"/>
  <c r="AH8" i="9"/>
  <c r="AD31" i="9"/>
  <c r="AC31" i="9"/>
  <c r="AB31" i="9"/>
  <c r="AA31" i="9"/>
  <c r="AD30" i="9"/>
  <c r="AC30" i="9"/>
  <c r="AB30" i="9"/>
  <c r="AA30" i="9"/>
  <c r="AD29" i="9"/>
  <c r="AC29" i="9"/>
  <c r="AB29" i="9"/>
  <c r="AA29" i="9"/>
  <c r="AD28" i="9"/>
  <c r="AC28" i="9"/>
  <c r="AB28" i="9"/>
  <c r="AA28" i="9"/>
  <c r="AD27" i="9"/>
  <c r="AC27" i="9"/>
  <c r="AB27" i="9"/>
  <c r="AA27" i="9"/>
  <c r="AD26" i="9"/>
  <c r="AC26" i="9"/>
  <c r="AB26" i="9"/>
  <c r="AA26" i="9"/>
  <c r="AD25" i="9"/>
  <c r="AC25" i="9"/>
  <c r="AB25" i="9"/>
  <c r="AA25" i="9"/>
  <c r="AD24" i="9"/>
  <c r="AC24" i="9"/>
  <c r="AB24" i="9"/>
  <c r="AA24" i="9"/>
  <c r="AD23" i="9"/>
  <c r="AC23" i="9"/>
  <c r="AB23" i="9"/>
  <c r="AA23" i="9"/>
  <c r="AD22" i="9"/>
  <c r="AC22" i="9"/>
  <c r="AB22" i="9"/>
  <c r="AA22" i="9"/>
  <c r="AD21" i="9"/>
  <c r="AC21" i="9"/>
  <c r="AB21" i="9"/>
  <c r="AA21" i="9"/>
  <c r="AD20" i="9"/>
  <c r="AC20" i="9"/>
  <c r="AB20" i="9"/>
  <c r="AA20" i="9"/>
  <c r="AD19" i="9"/>
  <c r="AC19" i="9"/>
  <c r="AB19" i="9"/>
  <c r="AA19" i="9"/>
  <c r="AD18" i="9"/>
  <c r="AC18" i="9"/>
  <c r="AB18" i="9"/>
  <c r="AA18" i="9"/>
  <c r="AD17" i="9"/>
  <c r="AC17" i="9"/>
  <c r="AB17" i="9"/>
  <c r="AA17" i="9"/>
  <c r="AD16" i="9"/>
  <c r="AC16" i="9"/>
  <c r="AB16" i="9"/>
  <c r="AA16" i="9"/>
  <c r="AD15" i="9"/>
  <c r="AC15" i="9"/>
  <c r="AB15" i="9"/>
  <c r="AA15" i="9"/>
  <c r="AD14" i="9"/>
  <c r="AC14" i="9"/>
  <c r="AB14" i="9"/>
  <c r="AA14" i="9"/>
  <c r="AD13" i="9"/>
  <c r="AC13" i="9"/>
  <c r="AB13" i="9"/>
  <c r="AA13" i="9"/>
  <c r="AD12" i="9"/>
  <c r="AC12" i="9"/>
  <c r="AB12" i="9"/>
  <c r="AA12" i="9"/>
  <c r="AD11" i="9"/>
  <c r="AC11" i="9"/>
  <c r="AB11" i="9"/>
  <c r="AA11" i="9"/>
  <c r="AD10" i="9"/>
  <c r="AC10" i="9"/>
  <c r="AB10" i="9"/>
  <c r="AA10" i="9"/>
  <c r="AD9" i="9"/>
  <c r="AC9" i="9"/>
  <c r="AB9" i="9"/>
  <c r="AA9" i="9"/>
  <c r="AD8" i="9"/>
  <c r="AC8" i="9"/>
  <c r="AB8" i="9"/>
  <c r="AA8" i="9"/>
  <c r="W31" i="9"/>
  <c r="V31" i="9"/>
  <c r="U31" i="9"/>
  <c r="T31" i="9"/>
  <c r="W30" i="9"/>
  <c r="V30" i="9"/>
  <c r="U30" i="9"/>
  <c r="T30" i="9"/>
  <c r="W29" i="9"/>
  <c r="V29" i="9"/>
  <c r="U29" i="9"/>
  <c r="T29" i="9"/>
  <c r="W28" i="9"/>
  <c r="V28" i="9"/>
  <c r="U28" i="9"/>
  <c r="T28" i="9"/>
  <c r="W27" i="9"/>
  <c r="V27" i="9"/>
  <c r="U27" i="9"/>
  <c r="T27" i="9"/>
  <c r="W26" i="9"/>
  <c r="V26" i="9"/>
  <c r="U26" i="9"/>
  <c r="T26" i="9"/>
  <c r="W25" i="9"/>
  <c r="V25" i="9"/>
  <c r="U25" i="9"/>
  <c r="T25" i="9"/>
  <c r="W24" i="9"/>
  <c r="V24" i="9"/>
  <c r="U24" i="9"/>
  <c r="T24" i="9"/>
  <c r="W23" i="9"/>
  <c r="V23" i="9"/>
  <c r="U23" i="9"/>
  <c r="T23" i="9"/>
  <c r="W22" i="9"/>
  <c r="V22" i="9"/>
  <c r="U22" i="9"/>
  <c r="T22" i="9"/>
  <c r="W21" i="9"/>
  <c r="V21" i="9"/>
  <c r="U21" i="9"/>
  <c r="T21" i="9"/>
  <c r="W20" i="9"/>
  <c r="V20" i="9"/>
  <c r="U20" i="9"/>
  <c r="T20" i="9"/>
  <c r="W19" i="9"/>
  <c r="V19" i="9"/>
  <c r="U19" i="9"/>
  <c r="T19" i="9"/>
  <c r="W18" i="9"/>
  <c r="V18" i="9"/>
  <c r="U18" i="9"/>
  <c r="T18" i="9"/>
  <c r="W17" i="9"/>
  <c r="V17" i="9"/>
  <c r="U17" i="9"/>
  <c r="T17" i="9"/>
  <c r="W16" i="9"/>
  <c r="V16" i="9"/>
  <c r="U16" i="9"/>
  <c r="T16" i="9"/>
  <c r="W15" i="9"/>
  <c r="V15" i="9"/>
  <c r="U15" i="9"/>
  <c r="T15" i="9"/>
  <c r="W14" i="9"/>
  <c r="V14" i="9"/>
  <c r="U14" i="9"/>
  <c r="T14" i="9"/>
  <c r="W13" i="9"/>
  <c r="V13" i="9"/>
  <c r="U13" i="9"/>
  <c r="T13" i="9"/>
  <c r="W12" i="9"/>
  <c r="V12" i="9"/>
  <c r="U12" i="9"/>
  <c r="T12" i="9"/>
  <c r="W11" i="9"/>
  <c r="V11" i="9"/>
  <c r="U11" i="9"/>
  <c r="T11" i="9"/>
  <c r="W10" i="9"/>
  <c r="V10" i="9"/>
  <c r="U10" i="9"/>
  <c r="T10" i="9"/>
  <c r="W9" i="9"/>
  <c r="V9" i="9"/>
  <c r="U9" i="9"/>
  <c r="T9" i="9"/>
  <c r="W8" i="9"/>
  <c r="V8" i="9"/>
  <c r="U8" i="9"/>
  <c r="T8" i="9"/>
  <c r="M9" i="9"/>
  <c r="N9" i="9"/>
  <c r="O9" i="9"/>
  <c r="P9" i="9"/>
  <c r="M10" i="9"/>
  <c r="N10" i="9"/>
  <c r="O10" i="9"/>
  <c r="P10" i="9"/>
  <c r="M11" i="9"/>
  <c r="N11" i="9"/>
  <c r="O11" i="9"/>
  <c r="P11" i="9"/>
  <c r="M12" i="9"/>
  <c r="N12" i="9"/>
  <c r="O12" i="9"/>
  <c r="P12" i="9"/>
  <c r="M13" i="9"/>
  <c r="N13" i="9"/>
  <c r="O13" i="9"/>
  <c r="P13" i="9"/>
  <c r="M14" i="9"/>
  <c r="N14" i="9"/>
  <c r="O14" i="9"/>
  <c r="P14" i="9"/>
  <c r="M15" i="9"/>
  <c r="N15" i="9"/>
  <c r="O15" i="9"/>
  <c r="P15" i="9"/>
  <c r="M16" i="9"/>
  <c r="N16" i="9"/>
  <c r="O16" i="9"/>
  <c r="P16" i="9"/>
  <c r="M17" i="9"/>
  <c r="N17" i="9"/>
  <c r="O17" i="9"/>
  <c r="P17" i="9"/>
  <c r="M18" i="9"/>
  <c r="N18" i="9"/>
  <c r="O18" i="9"/>
  <c r="P18" i="9"/>
  <c r="M19" i="9"/>
  <c r="N19" i="9"/>
  <c r="O19" i="9"/>
  <c r="P19" i="9"/>
  <c r="M20" i="9"/>
  <c r="N20" i="9"/>
  <c r="O20" i="9"/>
  <c r="P20" i="9"/>
  <c r="M21" i="9"/>
  <c r="N21" i="9"/>
  <c r="O21" i="9"/>
  <c r="P21" i="9"/>
  <c r="M22" i="9"/>
  <c r="N22" i="9"/>
  <c r="O22" i="9"/>
  <c r="P22" i="9"/>
  <c r="M23" i="9"/>
  <c r="N23" i="9"/>
  <c r="O23" i="9"/>
  <c r="P23" i="9"/>
  <c r="M24" i="9"/>
  <c r="N24" i="9"/>
  <c r="O24" i="9"/>
  <c r="P24" i="9"/>
  <c r="M25" i="9"/>
  <c r="N25" i="9"/>
  <c r="O25" i="9"/>
  <c r="P25" i="9"/>
  <c r="M26" i="9"/>
  <c r="N26" i="9"/>
  <c r="O26" i="9"/>
  <c r="P26" i="9"/>
  <c r="M27" i="9"/>
  <c r="N27" i="9"/>
  <c r="O27" i="9"/>
  <c r="P27" i="9"/>
  <c r="M28" i="9"/>
  <c r="N28" i="9"/>
  <c r="O28" i="9"/>
  <c r="P28" i="9"/>
  <c r="M29" i="9"/>
  <c r="N29" i="9"/>
  <c r="O29" i="9"/>
  <c r="P29" i="9"/>
  <c r="M30" i="9"/>
  <c r="N30" i="9"/>
  <c r="O30" i="9"/>
  <c r="P30" i="9"/>
  <c r="M31" i="9"/>
  <c r="N31" i="9"/>
  <c r="O31" i="9"/>
  <c r="P31" i="9"/>
  <c r="P8" i="9"/>
  <c r="O8" i="9"/>
  <c r="N8" i="9"/>
  <c r="M8" i="9"/>
  <c r="FA33" i="9"/>
  <c r="EZ33" i="9"/>
  <c r="EY33" i="9"/>
  <c r="EX33" i="9"/>
  <c r="EW33" i="9"/>
  <c r="EV33" i="9"/>
  <c r="EU33" i="9"/>
  <c r="ET33" i="9"/>
  <c r="ES33" i="9"/>
  <c r="ER33" i="9"/>
  <c r="EQ33" i="9"/>
  <c r="EP33" i="9"/>
  <c r="EO33" i="9"/>
  <c r="EN33" i="9"/>
  <c r="EM33" i="9"/>
  <c r="EL33" i="9"/>
  <c r="EK33" i="9"/>
  <c r="EJ33" i="9"/>
  <c r="EI33" i="9"/>
  <c r="EH33" i="9"/>
  <c r="EG33" i="9"/>
  <c r="EF33" i="9"/>
  <c r="EE33" i="9"/>
  <c r="ED33" i="9"/>
  <c r="EC33" i="9"/>
  <c r="EB33" i="9"/>
  <c r="EA33" i="9"/>
  <c r="DZ33" i="9"/>
  <c r="DY33" i="9"/>
  <c r="DX33" i="9"/>
  <c r="DW33" i="9"/>
  <c r="DV33" i="9"/>
  <c r="DU33" i="9"/>
  <c r="DT33" i="9"/>
  <c r="DS33" i="9"/>
  <c r="DR33" i="9"/>
  <c r="DP33" i="9"/>
  <c r="DO33" i="9"/>
  <c r="DN33" i="9"/>
  <c r="DM33" i="9"/>
  <c r="DL33" i="9"/>
  <c r="DK33" i="9"/>
  <c r="DF33" i="9"/>
  <c r="DE33" i="9"/>
  <c r="DD33" i="9"/>
  <c r="CY33" i="9"/>
  <c r="DB33" i="9" s="1"/>
  <c r="CX33" i="9"/>
  <c r="CZ33" i="9" s="1"/>
  <c r="CW33" i="9"/>
  <c r="CR33" i="9"/>
  <c r="CQ33" i="9"/>
  <c r="CP33" i="9"/>
  <c r="CK33" i="9"/>
  <c r="CJ33" i="9"/>
  <c r="CI33" i="9"/>
  <c r="CD33" i="9"/>
  <c r="CC33" i="9"/>
  <c r="CB33" i="9"/>
  <c r="BW33" i="9"/>
  <c r="BV33" i="9"/>
  <c r="BU33" i="9"/>
  <c r="BP33" i="9"/>
  <c r="BO33" i="9"/>
  <c r="BN33" i="9"/>
  <c r="BI33" i="9"/>
  <c r="BH33" i="9"/>
  <c r="BG33" i="9"/>
  <c r="BB33" i="9"/>
  <c r="BA33" i="9"/>
  <c r="BC33" i="9" s="1"/>
  <c r="AZ33" i="9"/>
  <c r="AU33" i="9"/>
  <c r="AT33" i="9"/>
  <c r="AS33" i="9"/>
  <c r="AN33" i="9"/>
  <c r="AM33" i="9"/>
  <c r="AL33" i="9"/>
  <c r="AG33" i="9"/>
  <c r="AF33" i="9"/>
  <c r="AE33" i="9"/>
  <c r="Z33" i="9"/>
  <c r="Y33" i="9"/>
  <c r="X33" i="9"/>
  <c r="S33" i="9"/>
  <c r="R33" i="9"/>
  <c r="Q33" i="9"/>
  <c r="L33" i="9"/>
  <c r="K33" i="9"/>
  <c r="J33" i="9"/>
  <c r="FA32" i="9"/>
  <c r="FA34" i="9" s="1"/>
  <c r="EZ32" i="9"/>
  <c r="EY32" i="9"/>
  <c r="EY34" i="9" s="1"/>
  <c r="EX32" i="9"/>
  <c r="EW32" i="9"/>
  <c r="EW34" i="9" s="1"/>
  <c r="EV32" i="9"/>
  <c r="EU32" i="9"/>
  <c r="EU34" i="9" s="1"/>
  <c r="ET32" i="9"/>
  <c r="ES32" i="9"/>
  <c r="ES34" i="9" s="1"/>
  <c r="ER32" i="9"/>
  <c r="EQ32" i="9"/>
  <c r="EQ34" i="9" s="1"/>
  <c r="EP32" i="9"/>
  <c r="EO32" i="9"/>
  <c r="EO34" i="9" s="1"/>
  <c r="EN32" i="9"/>
  <c r="EM32" i="9"/>
  <c r="EM34" i="9" s="1"/>
  <c r="EL32" i="9"/>
  <c r="EK32" i="9"/>
  <c r="EK34" i="9" s="1"/>
  <c r="EJ32" i="9"/>
  <c r="EI32" i="9"/>
  <c r="EI34" i="9" s="1"/>
  <c r="EH32" i="9"/>
  <c r="EG32" i="9"/>
  <c r="EG34" i="9" s="1"/>
  <c r="EF32" i="9"/>
  <c r="EE32" i="9"/>
  <c r="EE34" i="9" s="1"/>
  <c r="ED32" i="9"/>
  <c r="EC32" i="9"/>
  <c r="EC34" i="9" s="1"/>
  <c r="EB32" i="9"/>
  <c r="EA32" i="9"/>
  <c r="EA34" i="9" s="1"/>
  <c r="DZ32" i="9"/>
  <c r="DY32" i="9"/>
  <c r="DY34" i="9" s="1"/>
  <c r="DX32" i="9"/>
  <c r="DW32" i="9"/>
  <c r="DW34" i="9" s="1"/>
  <c r="DV32" i="9"/>
  <c r="DU32" i="9"/>
  <c r="DU34" i="9" s="1"/>
  <c r="DT32" i="9"/>
  <c r="DS32" i="9"/>
  <c r="DS34" i="9" s="1"/>
  <c r="DR32" i="9"/>
  <c r="DP32" i="9"/>
  <c r="DP34" i="9" s="1"/>
  <c r="DO32" i="9"/>
  <c r="DN32" i="9"/>
  <c r="DN34" i="9" s="1"/>
  <c r="DM32" i="9"/>
  <c r="DL32" i="9"/>
  <c r="DL34" i="9" s="1"/>
  <c r="DK32" i="9"/>
  <c r="DF32" i="9"/>
  <c r="DF34" i="9" s="1"/>
  <c r="DE32" i="9"/>
  <c r="DD32" i="9"/>
  <c r="DD34" i="9" s="1"/>
  <c r="CY32" i="9"/>
  <c r="CY34" i="9" s="1"/>
  <c r="CX32" i="9"/>
  <c r="CW32" i="9"/>
  <c r="CW34" i="9" s="1"/>
  <c r="CR32" i="9"/>
  <c r="CQ32" i="9"/>
  <c r="CQ34" i="9" s="1"/>
  <c r="CP32" i="9"/>
  <c r="CK32" i="9"/>
  <c r="CJ32" i="9"/>
  <c r="CI32" i="9"/>
  <c r="CD32" i="9"/>
  <c r="CC32" i="9"/>
  <c r="CB32" i="9"/>
  <c r="BW32" i="9"/>
  <c r="BV32" i="9"/>
  <c r="BU32" i="9"/>
  <c r="BP32" i="9"/>
  <c r="BO32" i="9"/>
  <c r="BN32" i="9"/>
  <c r="BI32" i="9"/>
  <c r="BI34" i="9" s="1"/>
  <c r="BH32" i="9"/>
  <c r="BG32" i="9"/>
  <c r="BG34" i="9" s="1"/>
  <c r="BB32" i="9"/>
  <c r="BB34" i="9" s="1"/>
  <c r="BA32" i="9"/>
  <c r="AZ32" i="9"/>
  <c r="AZ34" i="9" s="1"/>
  <c r="AU32" i="9"/>
  <c r="AT32" i="9"/>
  <c r="AT34" i="9" s="1"/>
  <c r="AS32" i="9"/>
  <c r="AN32" i="9"/>
  <c r="AN34" i="9" s="1"/>
  <c r="AM32" i="9"/>
  <c r="AL32" i="9"/>
  <c r="AL34" i="9" s="1"/>
  <c r="AG32" i="9"/>
  <c r="AF32" i="9"/>
  <c r="AF34" i="9" s="1"/>
  <c r="AE32" i="9"/>
  <c r="Z32" i="9"/>
  <c r="Z34" i="9" s="1"/>
  <c r="Y32" i="9"/>
  <c r="X32" i="9"/>
  <c r="X34" i="9" s="1"/>
  <c r="S32" i="9"/>
  <c r="R32" i="9"/>
  <c r="R34" i="9" s="1"/>
  <c r="Q32" i="9"/>
  <c r="L32" i="9"/>
  <c r="L34" i="9" s="1"/>
  <c r="K32" i="9"/>
  <c r="J32" i="9"/>
  <c r="J34" i="9" s="1"/>
  <c r="EZ6" i="9"/>
  <c r="EY6" i="9"/>
  <c r="EW6" i="9"/>
  <c r="EV6" i="9"/>
  <c r="ET6" i="9"/>
  <c r="ES6" i="9"/>
  <c r="EQ6" i="9"/>
  <c r="EP6" i="9"/>
  <c r="EN6" i="9"/>
  <c r="EM6" i="9"/>
  <c r="EK6" i="9"/>
  <c r="EJ6" i="9"/>
  <c r="EH6" i="9"/>
  <c r="EG6" i="9"/>
  <c r="EE6" i="9"/>
  <c r="ED6" i="9"/>
  <c r="EB6" i="9"/>
  <c r="EA6" i="9"/>
  <c r="DY6" i="9"/>
  <c r="DX6" i="9"/>
  <c r="DV6" i="9"/>
  <c r="DU6" i="9"/>
  <c r="DS6" i="9"/>
  <c r="DR6" i="9"/>
  <c r="DO6" i="9"/>
  <c r="DN6" i="9"/>
  <c r="DL6" i="9"/>
  <c r="DK6" i="9"/>
  <c r="DE6" i="9"/>
  <c r="DD6" i="9"/>
  <c r="CX6" i="9"/>
  <c r="CW6" i="9"/>
  <c r="CQ6" i="9"/>
  <c r="CP6" i="9"/>
  <c r="CJ6" i="9"/>
  <c r="CI6" i="9"/>
  <c r="CC6" i="9"/>
  <c r="CB6" i="9"/>
  <c r="BV6" i="9"/>
  <c r="BU6" i="9"/>
  <c r="BO6" i="9"/>
  <c r="BN6" i="9"/>
  <c r="BH6" i="9"/>
  <c r="BG6" i="9"/>
  <c r="BA6" i="9"/>
  <c r="AZ6" i="9"/>
  <c r="AT6" i="9"/>
  <c r="AS6" i="9"/>
  <c r="AM6" i="9"/>
  <c r="AL6" i="9"/>
  <c r="AF6" i="9"/>
  <c r="AE6" i="9"/>
  <c r="Y6" i="9"/>
  <c r="X6" i="9"/>
  <c r="R6" i="9"/>
  <c r="Q6" i="9"/>
  <c r="K6" i="9"/>
  <c r="J6" i="9"/>
  <c r="DB6" i="9" s="1"/>
  <c r="A3" i="9"/>
  <c r="AE624" i="7"/>
  <c r="AD624" i="7"/>
  <c r="AC624" i="7"/>
  <c r="AB624" i="7"/>
  <c r="AA624" i="7"/>
  <c r="Z624" i="7"/>
  <c r="Y624" i="7"/>
  <c r="X624" i="7"/>
  <c r="Q624" i="7"/>
  <c r="P624" i="7"/>
  <c r="O624" i="7"/>
  <c r="N624" i="7"/>
  <c r="M624" i="7"/>
  <c r="L624" i="7"/>
  <c r="K624" i="7"/>
  <c r="J624" i="7"/>
  <c r="AE623" i="7"/>
  <c r="AD623" i="7"/>
  <c r="AC623" i="7"/>
  <c r="AB623" i="7"/>
  <c r="AA623" i="7"/>
  <c r="Z623" i="7"/>
  <c r="Y623" i="7"/>
  <c r="X623" i="7"/>
  <c r="Q623" i="7"/>
  <c r="P623" i="7"/>
  <c r="O623" i="7"/>
  <c r="N623" i="7"/>
  <c r="M623" i="7"/>
  <c r="L623" i="7"/>
  <c r="K623" i="7"/>
  <c r="J623" i="7"/>
  <c r="AE621" i="7"/>
  <c r="AD621" i="7"/>
  <c r="AC621" i="7"/>
  <c r="AB621" i="7"/>
  <c r="AA621" i="7"/>
  <c r="Z621" i="7"/>
  <c r="Y621" i="7"/>
  <c r="X621" i="7"/>
  <c r="Q621" i="7"/>
  <c r="P621" i="7"/>
  <c r="O621" i="7"/>
  <c r="N621" i="7"/>
  <c r="M621" i="7"/>
  <c r="L621" i="7"/>
  <c r="K621" i="7"/>
  <c r="J621" i="7"/>
  <c r="AE620" i="7"/>
  <c r="AD620" i="7"/>
  <c r="AC620" i="7"/>
  <c r="AB620" i="7"/>
  <c r="AA620" i="7"/>
  <c r="Z620" i="7"/>
  <c r="Y620" i="7"/>
  <c r="X620" i="7"/>
  <c r="Q620" i="7"/>
  <c r="P620" i="7"/>
  <c r="O620" i="7"/>
  <c r="N620" i="7"/>
  <c r="M620" i="7"/>
  <c r="L620" i="7"/>
  <c r="K620" i="7"/>
  <c r="J620" i="7"/>
  <c r="AE618" i="7"/>
  <c r="AD618" i="7"/>
  <c r="AC618" i="7"/>
  <c r="AB618" i="7"/>
  <c r="AA618" i="7"/>
  <c r="Z618" i="7"/>
  <c r="Y618" i="7"/>
  <c r="X618" i="7"/>
  <c r="Q618" i="7"/>
  <c r="P618" i="7"/>
  <c r="O618" i="7"/>
  <c r="N618" i="7"/>
  <c r="M618" i="7"/>
  <c r="L618" i="7"/>
  <c r="K618" i="7"/>
  <c r="J618" i="7"/>
  <c r="AE617" i="7"/>
  <c r="AD617" i="7"/>
  <c r="AC617" i="7"/>
  <c r="AB617" i="7"/>
  <c r="AA617" i="7"/>
  <c r="Z617" i="7"/>
  <c r="Y617" i="7"/>
  <c r="X617" i="7"/>
  <c r="Q617" i="7"/>
  <c r="P617" i="7"/>
  <c r="O617" i="7"/>
  <c r="N617" i="7"/>
  <c r="M617" i="7"/>
  <c r="L617" i="7"/>
  <c r="K617" i="7"/>
  <c r="J617" i="7"/>
  <c r="AE615" i="7"/>
  <c r="AD615" i="7"/>
  <c r="AC615" i="7"/>
  <c r="AB615" i="7"/>
  <c r="AA615" i="7"/>
  <c r="Z615" i="7"/>
  <c r="Y615" i="7"/>
  <c r="X615" i="7"/>
  <c r="Q615" i="7"/>
  <c r="P615" i="7"/>
  <c r="O615" i="7"/>
  <c r="N615" i="7"/>
  <c r="M615" i="7"/>
  <c r="L615" i="7"/>
  <c r="K615" i="7"/>
  <c r="J615" i="7"/>
  <c r="AE614" i="7"/>
  <c r="AD614" i="7"/>
  <c r="AC614" i="7"/>
  <c r="AB614" i="7"/>
  <c r="AA614" i="7"/>
  <c r="Z614" i="7"/>
  <c r="Y614" i="7"/>
  <c r="X614" i="7"/>
  <c r="Q614" i="7"/>
  <c r="P614" i="7"/>
  <c r="O614" i="7"/>
  <c r="N614" i="7"/>
  <c r="M614" i="7"/>
  <c r="L614" i="7"/>
  <c r="K614" i="7"/>
  <c r="J614" i="7"/>
  <c r="AE611" i="7"/>
  <c r="AD611" i="7"/>
  <c r="AC611" i="7"/>
  <c r="AB611" i="7"/>
  <c r="AA611" i="7"/>
  <c r="Z611" i="7"/>
  <c r="Y611" i="7"/>
  <c r="X611" i="7"/>
  <c r="Q611" i="7"/>
  <c r="P611" i="7"/>
  <c r="O611" i="7"/>
  <c r="N611" i="7"/>
  <c r="M611" i="7"/>
  <c r="L611" i="7"/>
  <c r="K611" i="7"/>
  <c r="J611" i="7"/>
  <c r="AE610" i="7"/>
  <c r="AD610" i="7"/>
  <c r="AC610" i="7"/>
  <c r="AB610" i="7"/>
  <c r="AA610" i="7"/>
  <c r="Z610" i="7"/>
  <c r="Y610" i="7"/>
  <c r="X610" i="7"/>
  <c r="Q610" i="7"/>
  <c r="P610" i="7"/>
  <c r="O610" i="7"/>
  <c r="N610" i="7"/>
  <c r="M610" i="7"/>
  <c r="L610" i="7"/>
  <c r="K610" i="7"/>
  <c r="J610" i="7"/>
  <c r="AE608" i="7"/>
  <c r="AD608" i="7"/>
  <c r="AC608" i="7"/>
  <c r="AB608" i="7"/>
  <c r="AA608" i="7"/>
  <c r="Z608" i="7"/>
  <c r="Y608" i="7"/>
  <c r="X608" i="7"/>
  <c r="Q608" i="7"/>
  <c r="P608" i="7"/>
  <c r="O608" i="7"/>
  <c r="N608" i="7"/>
  <c r="M608" i="7"/>
  <c r="L608" i="7"/>
  <c r="K608" i="7"/>
  <c r="J608" i="7"/>
  <c r="AE607" i="7"/>
  <c r="AD607" i="7"/>
  <c r="AC607" i="7"/>
  <c r="AB607" i="7"/>
  <c r="AA607" i="7"/>
  <c r="Z607" i="7"/>
  <c r="Y607" i="7"/>
  <c r="X607" i="7"/>
  <c r="Q607" i="7"/>
  <c r="P607" i="7"/>
  <c r="O607" i="7"/>
  <c r="N607" i="7"/>
  <c r="M607" i="7"/>
  <c r="L607" i="7"/>
  <c r="K607" i="7"/>
  <c r="J607" i="7"/>
  <c r="AE605" i="7"/>
  <c r="AD605" i="7"/>
  <c r="AC605" i="7"/>
  <c r="AB605" i="7"/>
  <c r="AA605" i="7"/>
  <c r="Z605" i="7"/>
  <c r="Y605" i="7"/>
  <c r="X605" i="7"/>
  <c r="Q605" i="7"/>
  <c r="P605" i="7"/>
  <c r="O605" i="7"/>
  <c r="N605" i="7"/>
  <c r="M605" i="7"/>
  <c r="L605" i="7"/>
  <c r="K605" i="7"/>
  <c r="J605" i="7"/>
  <c r="AE604" i="7"/>
  <c r="AD604" i="7"/>
  <c r="AC604" i="7"/>
  <c r="AB604" i="7"/>
  <c r="AA604" i="7"/>
  <c r="Z604" i="7"/>
  <c r="Y604" i="7"/>
  <c r="X604" i="7"/>
  <c r="Q604" i="7"/>
  <c r="P604" i="7"/>
  <c r="O604" i="7"/>
  <c r="N604" i="7"/>
  <c r="M604" i="7"/>
  <c r="L604" i="7"/>
  <c r="K604" i="7"/>
  <c r="J604" i="7"/>
  <c r="AE602" i="7"/>
  <c r="AD602" i="7"/>
  <c r="AC602" i="7"/>
  <c r="AB602" i="7"/>
  <c r="AA602" i="7"/>
  <c r="Z602" i="7"/>
  <c r="Y602" i="7"/>
  <c r="X602" i="7"/>
  <c r="Q602" i="7"/>
  <c r="P602" i="7"/>
  <c r="O602" i="7"/>
  <c r="N602" i="7"/>
  <c r="M602" i="7"/>
  <c r="L602" i="7"/>
  <c r="K602" i="7"/>
  <c r="J602" i="7"/>
  <c r="AE601" i="7"/>
  <c r="AD601" i="7"/>
  <c r="AC601" i="7"/>
  <c r="AB601" i="7"/>
  <c r="AA601" i="7"/>
  <c r="Z601" i="7"/>
  <c r="Y601" i="7"/>
  <c r="X601" i="7"/>
  <c r="Q601" i="7"/>
  <c r="P601" i="7"/>
  <c r="O601" i="7"/>
  <c r="N601" i="7"/>
  <c r="M601" i="7"/>
  <c r="L601" i="7"/>
  <c r="K601" i="7"/>
  <c r="J601" i="7"/>
  <c r="AE598" i="7"/>
  <c r="AD598" i="7"/>
  <c r="AC598" i="7"/>
  <c r="AB598" i="7"/>
  <c r="AA598" i="7"/>
  <c r="Z598" i="7"/>
  <c r="Y598" i="7"/>
  <c r="X598" i="7"/>
  <c r="Q598" i="7"/>
  <c r="P598" i="7"/>
  <c r="O598" i="7"/>
  <c r="N598" i="7"/>
  <c r="M598" i="7"/>
  <c r="L598" i="7"/>
  <c r="K598" i="7"/>
  <c r="J598" i="7"/>
  <c r="AE597" i="7"/>
  <c r="AD597" i="7"/>
  <c r="AC597" i="7"/>
  <c r="AB597" i="7"/>
  <c r="AA597" i="7"/>
  <c r="Z597" i="7"/>
  <c r="Y597" i="7"/>
  <c r="X597" i="7"/>
  <c r="Q597" i="7"/>
  <c r="P597" i="7"/>
  <c r="O597" i="7"/>
  <c r="N597" i="7"/>
  <c r="M597" i="7"/>
  <c r="L597" i="7"/>
  <c r="K597" i="7"/>
  <c r="J597" i="7"/>
  <c r="AE595" i="7"/>
  <c r="AD595" i="7"/>
  <c r="AC595" i="7"/>
  <c r="AB595" i="7"/>
  <c r="AA595" i="7"/>
  <c r="Z595" i="7"/>
  <c r="Y595" i="7"/>
  <c r="X595" i="7"/>
  <c r="Q595" i="7"/>
  <c r="P595" i="7"/>
  <c r="O595" i="7"/>
  <c r="N595" i="7"/>
  <c r="M595" i="7"/>
  <c r="L595" i="7"/>
  <c r="K595" i="7"/>
  <c r="J595" i="7"/>
  <c r="AE594" i="7"/>
  <c r="AD594" i="7"/>
  <c r="AC594" i="7"/>
  <c r="AB594" i="7"/>
  <c r="AA594" i="7"/>
  <c r="Z594" i="7"/>
  <c r="Y594" i="7"/>
  <c r="X594" i="7"/>
  <c r="Q594" i="7"/>
  <c r="P594" i="7"/>
  <c r="O594" i="7"/>
  <c r="N594" i="7"/>
  <c r="M594" i="7"/>
  <c r="L594" i="7"/>
  <c r="K594" i="7"/>
  <c r="J594" i="7"/>
  <c r="AE592" i="7"/>
  <c r="AD592" i="7"/>
  <c r="AC592" i="7"/>
  <c r="AB592" i="7"/>
  <c r="AA592" i="7"/>
  <c r="Z592" i="7"/>
  <c r="Y592" i="7"/>
  <c r="X592" i="7"/>
  <c r="Q592" i="7"/>
  <c r="P592" i="7"/>
  <c r="O592" i="7"/>
  <c r="N592" i="7"/>
  <c r="M592" i="7"/>
  <c r="L592" i="7"/>
  <c r="K592" i="7"/>
  <c r="J592" i="7"/>
  <c r="AE591" i="7"/>
  <c r="AD591" i="7"/>
  <c r="AC591" i="7"/>
  <c r="AB591" i="7"/>
  <c r="AA591" i="7"/>
  <c r="Z591" i="7"/>
  <c r="Y591" i="7"/>
  <c r="X591" i="7"/>
  <c r="Q591" i="7"/>
  <c r="P591" i="7"/>
  <c r="O591" i="7"/>
  <c r="N591" i="7"/>
  <c r="M591" i="7"/>
  <c r="L591" i="7"/>
  <c r="K591" i="7"/>
  <c r="J591" i="7"/>
  <c r="AE589" i="7"/>
  <c r="AD589" i="7"/>
  <c r="AC589" i="7"/>
  <c r="AB589" i="7"/>
  <c r="AA589" i="7"/>
  <c r="Z589" i="7"/>
  <c r="Y589" i="7"/>
  <c r="X589" i="7"/>
  <c r="Q589" i="7"/>
  <c r="P589" i="7"/>
  <c r="O589" i="7"/>
  <c r="N589" i="7"/>
  <c r="M589" i="7"/>
  <c r="L589" i="7"/>
  <c r="K589" i="7"/>
  <c r="J589" i="7"/>
  <c r="AE588" i="7"/>
  <c r="AD588" i="7"/>
  <c r="AC588" i="7"/>
  <c r="AB588" i="7"/>
  <c r="AA588" i="7"/>
  <c r="Z588" i="7"/>
  <c r="Y588" i="7"/>
  <c r="X588" i="7"/>
  <c r="Q588" i="7"/>
  <c r="P588" i="7"/>
  <c r="O588" i="7"/>
  <c r="N588" i="7"/>
  <c r="M588" i="7"/>
  <c r="L588" i="7"/>
  <c r="K588" i="7"/>
  <c r="J588" i="7"/>
  <c r="AE585" i="7"/>
  <c r="AD585" i="7"/>
  <c r="AC585" i="7"/>
  <c r="AB585" i="7"/>
  <c r="AA585" i="7"/>
  <c r="Z585" i="7"/>
  <c r="Y585" i="7"/>
  <c r="X585" i="7"/>
  <c r="Q585" i="7"/>
  <c r="P585" i="7"/>
  <c r="O585" i="7"/>
  <c r="N585" i="7"/>
  <c r="M585" i="7"/>
  <c r="L585" i="7"/>
  <c r="K585" i="7"/>
  <c r="J585" i="7"/>
  <c r="AE584" i="7"/>
  <c r="AD584" i="7"/>
  <c r="AC584" i="7"/>
  <c r="AB584" i="7"/>
  <c r="AA584" i="7"/>
  <c r="Z584" i="7"/>
  <c r="Y584" i="7"/>
  <c r="X584" i="7"/>
  <c r="Q584" i="7"/>
  <c r="P584" i="7"/>
  <c r="O584" i="7"/>
  <c r="N584" i="7"/>
  <c r="M584" i="7"/>
  <c r="L584" i="7"/>
  <c r="K584" i="7"/>
  <c r="J584" i="7"/>
  <c r="AE582" i="7"/>
  <c r="AD582" i="7"/>
  <c r="AC582" i="7"/>
  <c r="AB582" i="7"/>
  <c r="AA582" i="7"/>
  <c r="Z582" i="7"/>
  <c r="Y582" i="7"/>
  <c r="X582" i="7"/>
  <c r="Q582" i="7"/>
  <c r="P582" i="7"/>
  <c r="O582" i="7"/>
  <c r="N582" i="7"/>
  <c r="M582" i="7"/>
  <c r="L582" i="7"/>
  <c r="K582" i="7"/>
  <c r="J582" i="7"/>
  <c r="AE581" i="7"/>
  <c r="AD581" i="7"/>
  <c r="AC581" i="7"/>
  <c r="AB581" i="7"/>
  <c r="AA581" i="7"/>
  <c r="Z581" i="7"/>
  <c r="Y581" i="7"/>
  <c r="X581" i="7"/>
  <c r="Q581" i="7"/>
  <c r="P581" i="7"/>
  <c r="O581" i="7"/>
  <c r="N581" i="7"/>
  <c r="M581" i="7"/>
  <c r="L581" i="7"/>
  <c r="K581" i="7"/>
  <c r="J581" i="7"/>
  <c r="AE579" i="7"/>
  <c r="AD579" i="7"/>
  <c r="AC579" i="7"/>
  <c r="AB579" i="7"/>
  <c r="AA579" i="7"/>
  <c r="Z579" i="7"/>
  <c r="Y579" i="7"/>
  <c r="X579" i="7"/>
  <c r="Q579" i="7"/>
  <c r="P579" i="7"/>
  <c r="O579" i="7"/>
  <c r="N579" i="7"/>
  <c r="M579" i="7"/>
  <c r="L579" i="7"/>
  <c r="K579" i="7"/>
  <c r="J579" i="7"/>
  <c r="AE578" i="7"/>
  <c r="AD578" i="7"/>
  <c r="AC578" i="7"/>
  <c r="AB578" i="7"/>
  <c r="AA578" i="7"/>
  <c r="Z578" i="7"/>
  <c r="Y578" i="7"/>
  <c r="X578" i="7"/>
  <c r="Q578" i="7"/>
  <c r="P578" i="7"/>
  <c r="O578" i="7"/>
  <c r="N578" i="7"/>
  <c r="M578" i="7"/>
  <c r="L578" i="7"/>
  <c r="K578" i="7"/>
  <c r="J578" i="7"/>
  <c r="AE576" i="7"/>
  <c r="AD576" i="7"/>
  <c r="AC576" i="7"/>
  <c r="AB576" i="7"/>
  <c r="AA576" i="7"/>
  <c r="Z576" i="7"/>
  <c r="Y576" i="7"/>
  <c r="X576" i="7"/>
  <c r="Q576" i="7"/>
  <c r="P576" i="7"/>
  <c r="O576" i="7"/>
  <c r="N576" i="7"/>
  <c r="M576" i="7"/>
  <c r="L576" i="7"/>
  <c r="K576" i="7"/>
  <c r="J576" i="7"/>
  <c r="AE575" i="7"/>
  <c r="AD575" i="7"/>
  <c r="AC575" i="7"/>
  <c r="AB575" i="7"/>
  <c r="AA575" i="7"/>
  <c r="Z575" i="7"/>
  <c r="Y575" i="7"/>
  <c r="X575" i="7"/>
  <c r="Q575" i="7"/>
  <c r="P575" i="7"/>
  <c r="O575" i="7"/>
  <c r="N575" i="7"/>
  <c r="M575" i="7"/>
  <c r="L575" i="7"/>
  <c r="K575" i="7"/>
  <c r="J575" i="7"/>
  <c r="AE572" i="7"/>
  <c r="AD572" i="7"/>
  <c r="AC572" i="7"/>
  <c r="AB572" i="7"/>
  <c r="AA572" i="7"/>
  <c r="Z572" i="7"/>
  <c r="Y572" i="7"/>
  <c r="X572" i="7"/>
  <c r="Q572" i="7"/>
  <c r="P572" i="7"/>
  <c r="O572" i="7"/>
  <c r="N572" i="7"/>
  <c r="M572" i="7"/>
  <c r="L572" i="7"/>
  <c r="K572" i="7"/>
  <c r="J572" i="7"/>
  <c r="AE571" i="7"/>
  <c r="AD571" i="7"/>
  <c r="AC571" i="7"/>
  <c r="AB571" i="7"/>
  <c r="AA571" i="7"/>
  <c r="Z571" i="7"/>
  <c r="Y571" i="7"/>
  <c r="X571" i="7"/>
  <c r="Q571" i="7"/>
  <c r="P571" i="7"/>
  <c r="O571" i="7"/>
  <c r="N571" i="7"/>
  <c r="M571" i="7"/>
  <c r="L571" i="7"/>
  <c r="K571" i="7"/>
  <c r="J571" i="7"/>
  <c r="AE569" i="7"/>
  <c r="AD569" i="7"/>
  <c r="AC569" i="7"/>
  <c r="AB569" i="7"/>
  <c r="AA569" i="7"/>
  <c r="Z569" i="7"/>
  <c r="Y569" i="7"/>
  <c r="X569" i="7"/>
  <c r="Q569" i="7"/>
  <c r="P569" i="7"/>
  <c r="O569" i="7"/>
  <c r="N569" i="7"/>
  <c r="M569" i="7"/>
  <c r="L569" i="7"/>
  <c r="K569" i="7"/>
  <c r="J569" i="7"/>
  <c r="AE568" i="7"/>
  <c r="AD568" i="7"/>
  <c r="AC568" i="7"/>
  <c r="AB568" i="7"/>
  <c r="AA568" i="7"/>
  <c r="Z568" i="7"/>
  <c r="Y568" i="7"/>
  <c r="X568" i="7"/>
  <c r="Q568" i="7"/>
  <c r="P568" i="7"/>
  <c r="O568" i="7"/>
  <c r="N568" i="7"/>
  <c r="M568" i="7"/>
  <c r="L568" i="7"/>
  <c r="K568" i="7"/>
  <c r="J568" i="7"/>
  <c r="AE566" i="7"/>
  <c r="AD566" i="7"/>
  <c r="AC566" i="7"/>
  <c r="AB566" i="7"/>
  <c r="AA566" i="7"/>
  <c r="Z566" i="7"/>
  <c r="Y566" i="7"/>
  <c r="X566" i="7"/>
  <c r="Q566" i="7"/>
  <c r="P566" i="7"/>
  <c r="O566" i="7"/>
  <c r="N566" i="7"/>
  <c r="M566" i="7"/>
  <c r="L566" i="7"/>
  <c r="K566" i="7"/>
  <c r="J566" i="7"/>
  <c r="AE565" i="7"/>
  <c r="AD565" i="7"/>
  <c r="AC565" i="7"/>
  <c r="AB565" i="7"/>
  <c r="AA565" i="7"/>
  <c r="Z565" i="7"/>
  <c r="Y565" i="7"/>
  <c r="X565" i="7"/>
  <c r="Q565" i="7"/>
  <c r="P565" i="7"/>
  <c r="O565" i="7"/>
  <c r="N565" i="7"/>
  <c r="M565" i="7"/>
  <c r="L565" i="7"/>
  <c r="K565" i="7"/>
  <c r="J565" i="7"/>
  <c r="AE563" i="7"/>
  <c r="AD563" i="7"/>
  <c r="AC563" i="7"/>
  <c r="AB563" i="7"/>
  <c r="AA563" i="7"/>
  <c r="Z563" i="7"/>
  <c r="Y563" i="7"/>
  <c r="X563" i="7"/>
  <c r="Q563" i="7"/>
  <c r="P563" i="7"/>
  <c r="O563" i="7"/>
  <c r="N563" i="7"/>
  <c r="M563" i="7"/>
  <c r="L563" i="7"/>
  <c r="K563" i="7"/>
  <c r="J563" i="7"/>
  <c r="AE562" i="7"/>
  <c r="AD562" i="7"/>
  <c r="AC562" i="7"/>
  <c r="AB562" i="7"/>
  <c r="AA562" i="7"/>
  <c r="Z562" i="7"/>
  <c r="Y562" i="7"/>
  <c r="X562" i="7"/>
  <c r="Q562" i="7"/>
  <c r="P562" i="7"/>
  <c r="O562" i="7"/>
  <c r="N562" i="7"/>
  <c r="M562" i="7"/>
  <c r="L562" i="7"/>
  <c r="K562" i="7"/>
  <c r="J562" i="7"/>
  <c r="AE559" i="7"/>
  <c r="AD559" i="7"/>
  <c r="AC559" i="7"/>
  <c r="AB559" i="7"/>
  <c r="AA559" i="7"/>
  <c r="Z559" i="7"/>
  <c r="Y559" i="7"/>
  <c r="X559" i="7"/>
  <c r="Q559" i="7"/>
  <c r="P559" i="7"/>
  <c r="O559" i="7"/>
  <c r="N559" i="7"/>
  <c r="M559" i="7"/>
  <c r="L559" i="7"/>
  <c r="K559" i="7"/>
  <c r="J559" i="7"/>
  <c r="AE558" i="7"/>
  <c r="AD558" i="7"/>
  <c r="AC558" i="7"/>
  <c r="AB558" i="7"/>
  <c r="AA558" i="7"/>
  <c r="Z558" i="7"/>
  <c r="Y558" i="7"/>
  <c r="X558" i="7"/>
  <c r="Q558" i="7"/>
  <c r="P558" i="7"/>
  <c r="O558" i="7"/>
  <c r="N558" i="7"/>
  <c r="M558" i="7"/>
  <c r="L558" i="7"/>
  <c r="K558" i="7"/>
  <c r="J558" i="7"/>
  <c r="AE556" i="7"/>
  <c r="AD556" i="7"/>
  <c r="AC556" i="7"/>
  <c r="AB556" i="7"/>
  <c r="AA556" i="7"/>
  <c r="Z556" i="7"/>
  <c r="Y556" i="7"/>
  <c r="X556" i="7"/>
  <c r="Q556" i="7"/>
  <c r="P556" i="7"/>
  <c r="O556" i="7"/>
  <c r="N556" i="7"/>
  <c r="M556" i="7"/>
  <c r="L556" i="7"/>
  <c r="K556" i="7"/>
  <c r="J556" i="7"/>
  <c r="AE555" i="7"/>
  <c r="AD555" i="7"/>
  <c r="AC555" i="7"/>
  <c r="AB555" i="7"/>
  <c r="AA555" i="7"/>
  <c r="Z555" i="7"/>
  <c r="Y555" i="7"/>
  <c r="X555" i="7"/>
  <c r="Q555" i="7"/>
  <c r="P555" i="7"/>
  <c r="O555" i="7"/>
  <c r="N555" i="7"/>
  <c r="M555" i="7"/>
  <c r="L555" i="7"/>
  <c r="K555" i="7"/>
  <c r="J555" i="7"/>
  <c r="AE553" i="7"/>
  <c r="AD553" i="7"/>
  <c r="AC553" i="7"/>
  <c r="AB553" i="7"/>
  <c r="AA553" i="7"/>
  <c r="Z553" i="7"/>
  <c r="Y553" i="7"/>
  <c r="X553" i="7"/>
  <c r="Q553" i="7"/>
  <c r="P553" i="7"/>
  <c r="O553" i="7"/>
  <c r="N553" i="7"/>
  <c r="M553" i="7"/>
  <c r="L553" i="7"/>
  <c r="K553" i="7"/>
  <c r="J553" i="7"/>
  <c r="AE552" i="7"/>
  <c r="AD552" i="7"/>
  <c r="AC552" i="7"/>
  <c r="AB552" i="7"/>
  <c r="AA552" i="7"/>
  <c r="Z552" i="7"/>
  <c r="Y552" i="7"/>
  <c r="X552" i="7"/>
  <c r="Q552" i="7"/>
  <c r="P552" i="7"/>
  <c r="O552" i="7"/>
  <c r="N552" i="7"/>
  <c r="M552" i="7"/>
  <c r="L552" i="7"/>
  <c r="K552" i="7"/>
  <c r="J552" i="7"/>
  <c r="AE550" i="7"/>
  <c r="AD550" i="7"/>
  <c r="AC550" i="7"/>
  <c r="AB550" i="7"/>
  <c r="AA550" i="7"/>
  <c r="Z550" i="7"/>
  <c r="Y550" i="7"/>
  <c r="X550" i="7"/>
  <c r="Q550" i="7"/>
  <c r="P550" i="7"/>
  <c r="O550" i="7"/>
  <c r="N550" i="7"/>
  <c r="M550" i="7"/>
  <c r="L550" i="7"/>
  <c r="K550" i="7"/>
  <c r="J550" i="7"/>
  <c r="AE549" i="7"/>
  <c r="AD549" i="7"/>
  <c r="AC549" i="7"/>
  <c r="AB549" i="7"/>
  <c r="AA549" i="7"/>
  <c r="Z549" i="7"/>
  <c r="Y549" i="7"/>
  <c r="X549" i="7"/>
  <c r="Q549" i="7"/>
  <c r="P549" i="7"/>
  <c r="O549" i="7"/>
  <c r="N549" i="7"/>
  <c r="M549" i="7"/>
  <c r="L549" i="7"/>
  <c r="K549" i="7"/>
  <c r="J549" i="7"/>
  <c r="AE546" i="7"/>
  <c r="AD546" i="7"/>
  <c r="AC546" i="7"/>
  <c r="AB546" i="7"/>
  <c r="AA546" i="7"/>
  <c r="Z546" i="7"/>
  <c r="Y546" i="7"/>
  <c r="X546" i="7"/>
  <c r="Q546" i="7"/>
  <c r="P546" i="7"/>
  <c r="O546" i="7"/>
  <c r="N546" i="7"/>
  <c r="M546" i="7"/>
  <c r="L546" i="7"/>
  <c r="K546" i="7"/>
  <c r="J546" i="7"/>
  <c r="AE545" i="7"/>
  <c r="AD545" i="7"/>
  <c r="AC545" i="7"/>
  <c r="AB545" i="7"/>
  <c r="AA545" i="7"/>
  <c r="Z545" i="7"/>
  <c r="Y545" i="7"/>
  <c r="X545" i="7"/>
  <c r="Q545" i="7"/>
  <c r="P545" i="7"/>
  <c r="O545" i="7"/>
  <c r="N545" i="7"/>
  <c r="M545" i="7"/>
  <c r="L545" i="7"/>
  <c r="K545" i="7"/>
  <c r="J545" i="7"/>
  <c r="AE543" i="7"/>
  <c r="AD543" i="7"/>
  <c r="AC543" i="7"/>
  <c r="AB543" i="7"/>
  <c r="AA543" i="7"/>
  <c r="Z543" i="7"/>
  <c r="Y543" i="7"/>
  <c r="X543" i="7"/>
  <c r="Q543" i="7"/>
  <c r="P543" i="7"/>
  <c r="O543" i="7"/>
  <c r="N543" i="7"/>
  <c r="M543" i="7"/>
  <c r="L543" i="7"/>
  <c r="K543" i="7"/>
  <c r="J543" i="7"/>
  <c r="AE542" i="7"/>
  <c r="AD542" i="7"/>
  <c r="AC542" i="7"/>
  <c r="AB542" i="7"/>
  <c r="AA542" i="7"/>
  <c r="Z542" i="7"/>
  <c r="Y542" i="7"/>
  <c r="X542" i="7"/>
  <c r="Q542" i="7"/>
  <c r="P542" i="7"/>
  <c r="O542" i="7"/>
  <c r="N542" i="7"/>
  <c r="M542" i="7"/>
  <c r="L542" i="7"/>
  <c r="K542" i="7"/>
  <c r="J542" i="7"/>
  <c r="AE540" i="7"/>
  <c r="AD540" i="7"/>
  <c r="AC540" i="7"/>
  <c r="AB540" i="7"/>
  <c r="AA540" i="7"/>
  <c r="Z540" i="7"/>
  <c r="Y540" i="7"/>
  <c r="X540" i="7"/>
  <c r="Q540" i="7"/>
  <c r="P540" i="7"/>
  <c r="O540" i="7"/>
  <c r="N540" i="7"/>
  <c r="M540" i="7"/>
  <c r="L540" i="7"/>
  <c r="K540" i="7"/>
  <c r="J540" i="7"/>
  <c r="AE539" i="7"/>
  <c r="AD539" i="7"/>
  <c r="AC539" i="7"/>
  <c r="AB539" i="7"/>
  <c r="AA539" i="7"/>
  <c r="Z539" i="7"/>
  <c r="Y539" i="7"/>
  <c r="X539" i="7"/>
  <c r="Q539" i="7"/>
  <c r="P539" i="7"/>
  <c r="O539" i="7"/>
  <c r="N539" i="7"/>
  <c r="M539" i="7"/>
  <c r="L539" i="7"/>
  <c r="K539" i="7"/>
  <c r="J539" i="7"/>
  <c r="AE537" i="7"/>
  <c r="AD537" i="7"/>
  <c r="AC537" i="7"/>
  <c r="AB537" i="7"/>
  <c r="AA537" i="7"/>
  <c r="Z537" i="7"/>
  <c r="Y537" i="7"/>
  <c r="X537" i="7"/>
  <c r="Q537" i="7"/>
  <c r="P537" i="7"/>
  <c r="O537" i="7"/>
  <c r="N537" i="7"/>
  <c r="M537" i="7"/>
  <c r="L537" i="7"/>
  <c r="K537" i="7"/>
  <c r="J537" i="7"/>
  <c r="AE536" i="7"/>
  <c r="AD536" i="7"/>
  <c r="AC536" i="7"/>
  <c r="AB536" i="7"/>
  <c r="AA536" i="7"/>
  <c r="Z536" i="7"/>
  <c r="Y536" i="7"/>
  <c r="X536" i="7"/>
  <c r="Q536" i="7"/>
  <c r="P536" i="7"/>
  <c r="O536" i="7"/>
  <c r="N536" i="7"/>
  <c r="M536" i="7"/>
  <c r="L536" i="7"/>
  <c r="K536" i="7"/>
  <c r="J536" i="7"/>
  <c r="AE533" i="7"/>
  <c r="AD533" i="7"/>
  <c r="AC533" i="7"/>
  <c r="AB533" i="7"/>
  <c r="AA533" i="7"/>
  <c r="Z533" i="7"/>
  <c r="Y533" i="7"/>
  <c r="X533" i="7"/>
  <c r="Q533" i="7"/>
  <c r="P533" i="7"/>
  <c r="O533" i="7"/>
  <c r="N533" i="7"/>
  <c r="M533" i="7"/>
  <c r="L533" i="7"/>
  <c r="K533" i="7"/>
  <c r="J533" i="7"/>
  <c r="AE532" i="7"/>
  <c r="AD532" i="7"/>
  <c r="AC532" i="7"/>
  <c r="AB532" i="7"/>
  <c r="AA532" i="7"/>
  <c r="Z532" i="7"/>
  <c r="Y532" i="7"/>
  <c r="X532" i="7"/>
  <c r="Q532" i="7"/>
  <c r="P532" i="7"/>
  <c r="O532" i="7"/>
  <c r="N532" i="7"/>
  <c r="M532" i="7"/>
  <c r="L532" i="7"/>
  <c r="K532" i="7"/>
  <c r="J532" i="7"/>
  <c r="AE530" i="7"/>
  <c r="AD530" i="7"/>
  <c r="AC530" i="7"/>
  <c r="AB530" i="7"/>
  <c r="AA530" i="7"/>
  <c r="Z530" i="7"/>
  <c r="Y530" i="7"/>
  <c r="X530" i="7"/>
  <c r="Q530" i="7"/>
  <c r="P530" i="7"/>
  <c r="O530" i="7"/>
  <c r="N530" i="7"/>
  <c r="M530" i="7"/>
  <c r="L530" i="7"/>
  <c r="K530" i="7"/>
  <c r="J530" i="7"/>
  <c r="AE529" i="7"/>
  <c r="AD529" i="7"/>
  <c r="AC529" i="7"/>
  <c r="AB529" i="7"/>
  <c r="AA529" i="7"/>
  <c r="Z529" i="7"/>
  <c r="Y529" i="7"/>
  <c r="X529" i="7"/>
  <c r="Q529" i="7"/>
  <c r="P529" i="7"/>
  <c r="O529" i="7"/>
  <c r="N529" i="7"/>
  <c r="M529" i="7"/>
  <c r="L529" i="7"/>
  <c r="K529" i="7"/>
  <c r="J529" i="7"/>
  <c r="AE527" i="7"/>
  <c r="AD527" i="7"/>
  <c r="AC527" i="7"/>
  <c r="AB527" i="7"/>
  <c r="AA527" i="7"/>
  <c r="Z527" i="7"/>
  <c r="Y527" i="7"/>
  <c r="X527" i="7"/>
  <c r="Q527" i="7"/>
  <c r="P527" i="7"/>
  <c r="O527" i="7"/>
  <c r="N527" i="7"/>
  <c r="M527" i="7"/>
  <c r="L527" i="7"/>
  <c r="K527" i="7"/>
  <c r="J527" i="7"/>
  <c r="AE526" i="7"/>
  <c r="AD526" i="7"/>
  <c r="AC526" i="7"/>
  <c r="AB526" i="7"/>
  <c r="AA526" i="7"/>
  <c r="Z526" i="7"/>
  <c r="Y526" i="7"/>
  <c r="X526" i="7"/>
  <c r="Q526" i="7"/>
  <c r="P526" i="7"/>
  <c r="O526" i="7"/>
  <c r="N526" i="7"/>
  <c r="M526" i="7"/>
  <c r="L526" i="7"/>
  <c r="K526" i="7"/>
  <c r="J526" i="7"/>
  <c r="AE524" i="7"/>
  <c r="AD524" i="7"/>
  <c r="AC524" i="7"/>
  <c r="AB524" i="7"/>
  <c r="AA524" i="7"/>
  <c r="Z524" i="7"/>
  <c r="Y524" i="7"/>
  <c r="X524" i="7"/>
  <c r="Q524" i="7"/>
  <c r="P524" i="7"/>
  <c r="O524" i="7"/>
  <c r="N524" i="7"/>
  <c r="M524" i="7"/>
  <c r="L524" i="7"/>
  <c r="K524" i="7"/>
  <c r="J524" i="7"/>
  <c r="AE523" i="7"/>
  <c r="AD523" i="7"/>
  <c r="AC523" i="7"/>
  <c r="AB523" i="7"/>
  <c r="AA523" i="7"/>
  <c r="Z523" i="7"/>
  <c r="Y523" i="7"/>
  <c r="X523" i="7"/>
  <c r="Q523" i="7"/>
  <c r="P523" i="7"/>
  <c r="O523" i="7"/>
  <c r="N523" i="7"/>
  <c r="M523" i="7"/>
  <c r="L523" i="7"/>
  <c r="K523" i="7"/>
  <c r="J523" i="7"/>
  <c r="AE520" i="7"/>
  <c r="AD520" i="7"/>
  <c r="AC520" i="7"/>
  <c r="AB520" i="7"/>
  <c r="AA520" i="7"/>
  <c r="Z520" i="7"/>
  <c r="Y520" i="7"/>
  <c r="X520" i="7"/>
  <c r="Q520" i="7"/>
  <c r="P520" i="7"/>
  <c r="O520" i="7"/>
  <c r="N520" i="7"/>
  <c r="M520" i="7"/>
  <c r="L520" i="7"/>
  <c r="K520" i="7"/>
  <c r="J520" i="7"/>
  <c r="AE519" i="7"/>
  <c r="AD519" i="7"/>
  <c r="AC519" i="7"/>
  <c r="AB519" i="7"/>
  <c r="AA519" i="7"/>
  <c r="Z519" i="7"/>
  <c r="Y519" i="7"/>
  <c r="X519" i="7"/>
  <c r="Q519" i="7"/>
  <c r="P519" i="7"/>
  <c r="O519" i="7"/>
  <c r="N519" i="7"/>
  <c r="M519" i="7"/>
  <c r="L519" i="7"/>
  <c r="K519" i="7"/>
  <c r="J519" i="7"/>
  <c r="AE517" i="7"/>
  <c r="AD517" i="7"/>
  <c r="AC517" i="7"/>
  <c r="AB517" i="7"/>
  <c r="AA517" i="7"/>
  <c r="Z517" i="7"/>
  <c r="Y517" i="7"/>
  <c r="X517" i="7"/>
  <c r="Q517" i="7"/>
  <c r="P517" i="7"/>
  <c r="O517" i="7"/>
  <c r="N517" i="7"/>
  <c r="M517" i="7"/>
  <c r="L517" i="7"/>
  <c r="K517" i="7"/>
  <c r="J517" i="7"/>
  <c r="AE516" i="7"/>
  <c r="AD516" i="7"/>
  <c r="AC516" i="7"/>
  <c r="AB516" i="7"/>
  <c r="AA516" i="7"/>
  <c r="Z516" i="7"/>
  <c r="Y516" i="7"/>
  <c r="X516" i="7"/>
  <c r="Q516" i="7"/>
  <c r="P516" i="7"/>
  <c r="O516" i="7"/>
  <c r="N516" i="7"/>
  <c r="M516" i="7"/>
  <c r="L516" i="7"/>
  <c r="K516" i="7"/>
  <c r="J516" i="7"/>
  <c r="AE514" i="7"/>
  <c r="AD514" i="7"/>
  <c r="AC514" i="7"/>
  <c r="AB514" i="7"/>
  <c r="AA514" i="7"/>
  <c r="Z514" i="7"/>
  <c r="Y514" i="7"/>
  <c r="X514" i="7"/>
  <c r="Q514" i="7"/>
  <c r="P514" i="7"/>
  <c r="O514" i="7"/>
  <c r="N514" i="7"/>
  <c r="M514" i="7"/>
  <c r="L514" i="7"/>
  <c r="K514" i="7"/>
  <c r="J514" i="7"/>
  <c r="AE513" i="7"/>
  <c r="AD513" i="7"/>
  <c r="AC513" i="7"/>
  <c r="AB513" i="7"/>
  <c r="AA513" i="7"/>
  <c r="Z513" i="7"/>
  <c r="Y513" i="7"/>
  <c r="X513" i="7"/>
  <c r="Q513" i="7"/>
  <c r="P513" i="7"/>
  <c r="O513" i="7"/>
  <c r="N513" i="7"/>
  <c r="M513" i="7"/>
  <c r="L513" i="7"/>
  <c r="K513" i="7"/>
  <c r="J513" i="7"/>
  <c r="AE511" i="7"/>
  <c r="AD511" i="7"/>
  <c r="AC511" i="7"/>
  <c r="AB511" i="7"/>
  <c r="AA511" i="7"/>
  <c r="Z511" i="7"/>
  <c r="Y511" i="7"/>
  <c r="X511" i="7"/>
  <c r="Q511" i="7"/>
  <c r="P511" i="7"/>
  <c r="O511" i="7"/>
  <c r="N511" i="7"/>
  <c r="M511" i="7"/>
  <c r="L511" i="7"/>
  <c r="K511" i="7"/>
  <c r="J511" i="7"/>
  <c r="AE510" i="7"/>
  <c r="AD510" i="7"/>
  <c r="AC510" i="7"/>
  <c r="AB510" i="7"/>
  <c r="AA510" i="7"/>
  <c r="Z510" i="7"/>
  <c r="Y510" i="7"/>
  <c r="X510" i="7"/>
  <c r="Q510" i="7"/>
  <c r="P510" i="7"/>
  <c r="O510" i="7"/>
  <c r="N510" i="7"/>
  <c r="M510" i="7"/>
  <c r="L510" i="7"/>
  <c r="K510" i="7"/>
  <c r="J510" i="7"/>
  <c r="AE507" i="7"/>
  <c r="AD507" i="7"/>
  <c r="AC507" i="7"/>
  <c r="AB507" i="7"/>
  <c r="AA507" i="7"/>
  <c r="Z507" i="7"/>
  <c r="Y507" i="7"/>
  <c r="X507" i="7"/>
  <c r="Q507" i="7"/>
  <c r="P507" i="7"/>
  <c r="O507" i="7"/>
  <c r="N507" i="7"/>
  <c r="M507" i="7"/>
  <c r="L507" i="7"/>
  <c r="K507" i="7"/>
  <c r="J507" i="7"/>
  <c r="AE506" i="7"/>
  <c r="AD506" i="7"/>
  <c r="AC506" i="7"/>
  <c r="AB506" i="7"/>
  <c r="AA506" i="7"/>
  <c r="Z506" i="7"/>
  <c r="Y506" i="7"/>
  <c r="X506" i="7"/>
  <c r="Q506" i="7"/>
  <c r="P506" i="7"/>
  <c r="O506" i="7"/>
  <c r="N506" i="7"/>
  <c r="M506" i="7"/>
  <c r="L506" i="7"/>
  <c r="K506" i="7"/>
  <c r="J506" i="7"/>
  <c r="AE504" i="7"/>
  <c r="AD504" i="7"/>
  <c r="AC504" i="7"/>
  <c r="AB504" i="7"/>
  <c r="AA504" i="7"/>
  <c r="Z504" i="7"/>
  <c r="Y504" i="7"/>
  <c r="X504" i="7"/>
  <c r="Q504" i="7"/>
  <c r="P504" i="7"/>
  <c r="O504" i="7"/>
  <c r="N504" i="7"/>
  <c r="M504" i="7"/>
  <c r="L504" i="7"/>
  <c r="K504" i="7"/>
  <c r="J504" i="7"/>
  <c r="AE503" i="7"/>
  <c r="AD503" i="7"/>
  <c r="AC503" i="7"/>
  <c r="AB503" i="7"/>
  <c r="AA503" i="7"/>
  <c r="Z503" i="7"/>
  <c r="Y503" i="7"/>
  <c r="X503" i="7"/>
  <c r="Q503" i="7"/>
  <c r="P503" i="7"/>
  <c r="O503" i="7"/>
  <c r="N503" i="7"/>
  <c r="M503" i="7"/>
  <c r="L503" i="7"/>
  <c r="K503" i="7"/>
  <c r="J503" i="7"/>
  <c r="AE501" i="7"/>
  <c r="AD501" i="7"/>
  <c r="AC501" i="7"/>
  <c r="AB501" i="7"/>
  <c r="AA501" i="7"/>
  <c r="Z501" i="7"/>
  <c r="Y501" i="7"/>
  <c r="X501" i="7"/>
  <c r="Q501" i="7"/>
  <c r="P501" i="7"/>
  <c r="O501" i="7"/>
  <c r="N501" i="7"/>
  <c r="M501" i="7"/>
  <c r="L501" i="7"/>
  <c r="K501" i="7"/>
  <c r="J501" i="7"/>
  <c r="AE500" i="7"/>
  <c r="AD500" i="7"/>
  <c r="AC500" i="7"/>
  <c r="AB500" i="7"/>
  <c r="AA500" i="7"/>
  <c r="Z500" i="7"/>
  <c r="Y500" i="7"/>
  <c r="X500" i="7"/>
  <c r="Q500" i="7"/>
  <c r="P500" i="7"/>
  <c r="O500" i="7"/>
  <c r="N500" i="7"/>
  <c r="M500" i="7"/>
  <c r="L500" i="7"/>
  <c r="K500" i="7"/>
  <c r="J500" i="7"/>
  <c r="AE498" i="7"/>
  <c r="AD498" i="7"/>
  <c r="AC498" i="7"/>
  <c r="AB498" i="7"/>
  <c r="AA498" i="7"/>
  <c r="Z498" i="7"/>
  <c r="Y498" i="7"/>
  <c r="X498" i="7"/>
  <c r="Q498" i="7"/>
  <c r="P498" i="7"/>
  <c r="O498" i="7"/>
  <c r="N498" i="7"/>
  <c r="M498" i="7"/>
  <c r="L498" i="7"/>
  <c r="K498" i="7"/>
  <c r="J498" i="7"/>
  <c r="AE497" i="7"/>
  <c r="AD497" i="7"/>
  <c r="AC497" i="7"/>
  <c r="AB497" i="7"/>
  <c r="AA497" i="7"/>
  <c r="Z497" i="7"/>
  <c r="Y497" i="7"/>
  <c r="X497" i="7"/>
  <c r="Q497" i="7"/>
  <c r="P497" i="7"/>
  <c r="O497" i="7"/>
  <c r="N497" i="7"/>
  <c r="M497" i="7"/>
  <c r="L497" i="7"/>
  <c r="K497" i="7"/>
  <c r="J497" i="7"/>
  <c r="AE494" i="7"/>
  <c r="AD494" i="7"/>
  <c r="AC494" i="7"/>
  <c r="AB494" i="7"/>
  <c r="AA494" i="7"/>
  <c r="Z494" i="7"/>
  <c r="Y494" i="7"/>
  <c r="X494" i="7"/>
  <c r="Q494" i="7"/>
  <c r="P494" i="7"/>
  <c r="O494" i="7"/>
  <c r="N494" i="7"/>
  <c r="M494" i="7"/>
  <c r="L494" i="7"/>
  <c r="K494" i="7"/>
  <c r="J494" i="7"/>
  <c r="AE493" i="7"/>
  <c r="AD493" i="7"/>
  <c r="AC493" i="7"/>
  <c r="AB493" i="7"/>
  <c r="AA493" i="7"/>
  <c r="Z493" i="7"/>
  <c r="Y493" i="7"/>
  <c r="X493" i="7"/>
  <c r="Q493" i="7"/>
  <c r="P493" i="7"/>
  <c r="O493" i="7"/>
  <c r="N493" i="7"/>
  <c r="M493" i="7"/>
  <c r="L493" i="7"/>
  <c r="K493" i="7"/>
  <c r="J493" i="7"/>
  <c r="AE491" i="7"/>
  <c r="AD491" i="7"/>
  <c r="AC491" i="7"/>
  <c r="AB491" i="7"/>
  <c r="AA491" i="7"/>
  <c r="Z491" i="7"/>
  <c r="Y491" i="7"/>
  <c r="X491" i="7"/>
  <c r="Q491" i="7"/>
  <c r="P491" i="7"/>
  <c r="O491" i="7"/>
  <c r="N491" i="7"/>
  <c r="M491" i="7"/>
  <c r="L491" i="7"/>
  <c r="K491" i="7"/>
  <c r="J491" i="7"/>
  <c r="AE490" i="7"/>
  <c r="AD490" i="7"/>
  <c r="AC490" i="7"/>
  <c r="AB490" i="7"/>
  <c r="AA490" i="7"/>
  <c r="Z490" i="7"/>
  <c r="Y490" i="7"/>
  <c r="X490" i="7"/>
  <c r="Q490" i="7"/>
  <c r="P490" i="7"/>
  <c r="O490" i="7"/>
  <c r="N490" i="7"/>
  <c r="M490" i="7"/>
  <c r="L490" i="7"/>
  <c r="K490" i="7"/>
  <c r="J490" i="7"/>
  <c r="AE488" i="7"/>
  <c r="AD488" i="7"/>
  <c r="AC488" i="7"/>
  <c r="AB488" i="7"/>
  <c r="AA488" i="7"/>
  <c r="Z488" i="7"/>
  <c r="Y488" i="7"/>
  <c r="X488" i="7"/>
  <c r="Q488" i="7"/>
  <c r="P488" i="7"/>
  <c r="O488" i="7"/>
  <c r="N488" i="7"/>
  <c r="M488" i="7"/>
  <c r="L488" i="7"/>
  <c r="K488" i="7"/>
  <c r="J488" i="7"/>
  <c r="AE487" i="7"/>
  <c r="AD487" i="7"/>
  <c r="AC487" i="7"/>
  <c r="AB487" i="7"/>
  <c r="AA487" i="7"/>
  <c r="Z487" i="7"/>
  <c r="Y487" i="7"/>
  <c r="X487" i="7"/>
  <c r="Q487" i="7"/>
  <c r="P487" i="7"/>
  <c r="O487" i="7"/>
  <c r="N487" i="7"/>
  <c r="M487" i="7"/>
  <c r="L487" i="7"/>
  <c r="K487" i="7"/>
  <c r="J487" i="7"/>
  <c r="D446" i="7"/>
  <c r="E446" i="7"/>
  <c r="F446" i="7"/>
  <c r="G446" i="7"/>
  <c r="H446" i="7"/>
  <c r="I446" i="7"/>
  <c r="J446" i="7"/>
  <c r="K446" i="7"/>
  <c r="L446" i="7"/>
  <c r="M446" i="7"/>
  <c r="N446" i="7"/>
  <c r="O446" i="7"/>
  <c r="P446" i="7"/>
  <c r="Q446" i="7"/>
  <c r="R446" i="7"/>
  <c r="S446" i="7"/>
  <c r="T446" i="7"/>
  <c r="U446" i="7"/>
  <c r="V446" i="7"/>
  <c r="W446" i="7"/>
  <c r="X446" i="7"/>
  <c r="Y446" i="7"/>
  <c r="Z446" i="7"/>
  <c r="AA446" i="7"/>
  <c r="AB446" i="7"/>
  <c r="AC446" i="7"/>
  <c r="AD446" i="7"/>
  <c r="AE446" i="7"/>
  <c r="D447" i="7"/>
  <c r="E447" i="7"/>
  <c r="F447" i="7"/>
  <c r="G447" i="7"/>
  <c r="H447" i="7"/>
  <c r="I447" i="7"/>
  <c r="J447" i="7"/>
  <c r="K447" i="7"/>
  <c r="L447" i="7"/>
  <c r="M447" i="7"/>
  <c r="N447" i="7"/>
  <c r="O447" i="7"/>
  <c r="P447" i="7"/>
  <c r="Q447" i="7"/>
  <c r="R447" i="7"/>
  <c r="S447" i="7"/>
  <c r="T447" i="7"/>
  <c r="U447" i="7"/>
  <c r="V447" i="7"/>
  <c r="W447" i="7"/>
  <c r="X447" i="7"/>
  <c r="Y447" i="7"/>
  <c r="Z447" i="7"/>
  <c r="AA447" i="7"/>
  <c r="AB447" i="7"/>
  <c r="AC447" i="7"/>
  <c r="AD447" i="7"/>
  <c r="AE447" i="7"/>
  <c r="D448" i="7"/>
  <c r="E448" i="7"/>
  <c r="F448" i="7"/>
  <c r="G448" i="7"/>
  <c r="H448" i="7"/>
  <c r="I448" i="7"/>
  <c r="J448" i="7"/>
  <c r="K448" i="7"/>
  <c r="L448" i="7"/>
  <c r="M448" i="7"/>
  <c r="N448" i="7"/>
  <c r="O448" i="7"/>
  <c r="P448" i="7"/>
  <c r="Q448" i="7"/>
  <c r="R448" i="7"/>
  <c r="S448" i="7"/>
  <c r="T448" i="7"/>
  <c r="U448" i="7"/>
  <c r="V448" i="7"/>
  <c r="W448" i="7"/>
  <c r="X448" i="7"/>
  <c r="Y448" i="7"/>
  <c r="Z448" i="7"/>
  <c r="AA448" i="7"/>
  <c r="AB448" i="7"/>
  <c r="AC448" i="7"/>
  <c r="AD448" i="7"/>
  <c r="AE448" i="7"/>
  <c r="D449" i="7"/>
  <c r="E449" i="7"/>
  <c r="F449" i="7"/>
  <c r="G449" i="7"/>
  <c r="H449" i="7"/>
  <c r="I449" i="7"/>
  <c r="J449" i="7"/>
  <c r="K449" i="7"/>
  <c r="L449" i="7"/>
  <c r="M449" i="7"/>
  <c r="N449" i="7"/>
  <c r="O449" i="7"/>
  <c r="P449" i="7"/>
  <c r="Q449" i="7"/>
  <c r="R449" i="7"/>
  <c r="S449" i="7"/>
  <c r="T449" i="7"/>
  <c r="U449" i="7"/>
  <c r="V449" i="7"/>
  <c r="W449" i="7"/>
  <c r="X449" i="7"/>
  <c r="Y449" i="7"/>
  <c r="Z449" i="7"/>
  <c r="AA449" i="7"/>
  <c r="AB449" i="7"/>
  <c r="AC449" i="7"/>
  <c r="AD449" i="7"/>
  <c r="AE449" i="7"/>
  <c r="D450" i="7"/>
  <c r="E450" i="7"/>
  <c r="F450" i="7"/>
  <c r="G450" i="7"/>
  <c r="H450" i="7"/>
  <c r="I450" i="7"/>
  <c r="J450" i="7"/>
  <c r="K450" i="7"/>
  <c r="L450" i="7"/>
  <c r="M450" i="7"/>
  <c r="N450" i="7"/>
  <c r="O450" i="7"/>
  <c r="P450" i="7"/>
  <c r="Q450" i="7"/>
  <c r="R450" i="7"/>
  <c r="S450" i="7"/>
  <c r="T450" i="7"/>
  <c r="U450" i="7"/>
  <c r="V450" i="7"/>
  <c r="W450" i="7"/>
  <c r="X450" i="7"/>
  <c r="Y450" i="7"/>
  <c r="Z450" i="7"/>
  <c r="AA450" i="7"/>
  <c r="AB450" i="7"/>
  <c r="AC450" i="7"/>
  <c r="AD450" i="7"/>
  <c r="AE450" i="7"/>
  <c r="AE432" i="7"/>
  <c r="AD432" i="7"/>
  <c r="AC432" i="7"/>
  <c r="AB432" i="7"/>
  <c r="AA432" i="7"/>
  <c r="Z432" i="7"/>
  <c r="Y432" i="7"/>
  <c r="X432" i="7"/>
  <c r="Q432" i="7"/>
  <c r="P432" i="7"/>
  <c r="O432" i="7"/>
  <c r="N432" i="7"/>
  <c r="M432" i="7"/>
  <c r="L432" i="7"/>
  <c r="K432" i="7"/>
  <c r="J432" i="7"/>
  <c r="AE431" i="7"/>
  <c r="AD431" i="7"/>
  <c r="AC431" i="7"/>
  <c r="AB431" i="7"/>
  <c r="AA431" i="7"/>
  <c r="Z431" i="7"/>
  <c r="Y431" i="7"/>
  <c r="X431" i="7"/>
  <c r="Q431" i="7"/>
  <c r="P431" i="7"/>
  <c r="O431" i="7"/>
  <c r="N431" i="7"/>
  <c r="M431" i="7"/>
  <c r="L431" i="7"/>
  <c r="K431" i="7"/>
  <c r="J431" i="7"/>
  <c r="AE430" i="7"/>
  <c r="AD430" i="7"/>
  <c r="AC430" i="7"/>
  <c r="AB430" i="7"/>
  <c r="AA430" i="7"/>
  <c r="Z430" i="7"/>
  <c r="Y430" i="7"/>
  <c r="X430" i="7"/>
  <c r="Q430" i="7"/>
  <c r="P430" i="7"/>
  <c r="O430" i="7"/>
  <c r="N430" i="7"/>
  <c r="M430" i="7"/>
  <c r="L430" i="7"/>
  <c r="K430" i="7"/>
  <c r="J430" i="7"/>
  <c r="AE429" i="7"/>
  <c r="AD429" i="7"/>
  <c r="AC429" i="7"/>
  <c r="AB429" i="7"/>
  <c r="AA429" i="7"/>
  <c r="Z429" i="7"/>
  <c r="Y429" i="7"/>
  <c r="X429" i="7"/>
  <c r="Q429" i="7"/>
  <c r="P429" i="7"/>
  <c r="O429" i="7"/>
  <c r="N429" i="7"/>
  <c r="M429" i="7"/>
  <c r="L429" i="7"/>
  <c r="K429" i="7"/>
  <c r="J429" i="7"/>
  <c r="AE428" i="7"/>
  <c r="AD428" i="7"/>
  <c r="AC428" i="7"/>
  <c r="AB428" i="7"/>
  <c r="AA428" i="7"/>
  <c r="Z428" i="7"/>
  <c r="Y428" i="7"/>
  <c r="X428" i="7"/>
  <c r="Q428" i="7"/>
  <c r="P428" i="7"/>
  <c r="O428" i="7"/>
  <c r="N428" i="7"/>
  <c r="M428" i="7"/>
  <c r="L428" i="7"/>
  <c r="K428" i="7"/>
  <c r="J428" i="7"/>
  <c r="AE425" i="7"/>
  <c r="AD425" i="7"/>
  <c r="AC425" i="7"/>
  <c r="AB425" i="7"/>
  <c r="AA425" i="7"/>
  <c r="Z425" i="7"/>
  <c r="Y425" i="7"/>
  <c r="X425" i="7"/>
  <c r="Q425" i="7"/>
  <c r="P425" i="7"/>
  <c r="O425" i="7"/>
  <c r="N425" i="7"/>
  <c r="M425" i="7"/>
  <c r="L425" i="7"/>
  <c r="K425" i="7"/>
  <c r="J425" i="7"/>
  <c r="AE424" i="7"/>
  <c r="AD424" i="7"/>
  <c r="AC424" i="7"/>
  <c r="AB424" i="7"/>
  <c r="AA424" i="7"/>
  <c r="Z424" i="7"/>
  <c r="Y424" i="7"/>
  <c r="X424" i="7"/>
  <c r="Q424" i="7"/>
  <c r="P424" i="7"/>
  <c r="O424" i="7"/>
  <c r="N424" i="7"/>
  <c r="M424" i="7"/>
  <c r="L424" i="7"/>
  <c r="K424" i="7"/>
  <c r="J424" i="7"/>
  <c r="AE423" i="7"/>
  <c r="AD423" i="7"/>
  <c r="AC423" i="7"/>
  <c r="AB423" i="7"/>
  <c r="AA423" i="7"/>
  <c r="Z423" i="7"/>
  <c r="Y423" i="7"/>
  <c r="X423" i="7"/>
  <c r="Q423" i="7"/>
  <c r="P423" i="7"/>
  <c r="O423" i="7"/>
  <c r="N423" i="7"/>
  <c r="M423" i="7"/>
  <c r="L423" i="7"/>
  <c r="K423" i="7"/>
  <c r="J423" i="7"/>
  <c r="AE422" i="7"/>
  <c r="AD422" i="7"/>
  <c r="AC422" i="7"/>
  <c r="AB422" i="7"/>
  <c r="AA422" i="7"/>
  <c r="Z422" i="7"/>
  <c r="Y422" i="7"/>
  <c r="X422" i="7"/>
  <c r="Q422" i="7"/>
  <c r="P422" i="7"/>
  <c r="O422" i="7"/>
  <c r="N422" i="7"/>
  <c r="M422" i="7"/>
  <c r="L422" i="7"/>
  <c r="K422" i="7"/>
  <c r="J422" i="7"/>
  <c r="AE421" i="7"/>
  <c r="AD421" i="7"/>
  <c r="AC421" i="7"/>
  <c r="AB421" i="7"/>
  <c r="AA421" i="7"/>
  <c r="Z421" i="7"/>
  <c r="Y421" i="7"/>
  <c r="X421" i="7"/>
  <c r="Q421" i="7"/>
  <c r="P421" i="7"/>
  <c r="O421" i="7"/>
  <c r="N421" i="7"/>
  <c r="M421" i="7"/>
  <c r="L421" i="7"/>
  <c r="K421" i="7"/>
  <c r="J421" i="7"/>
  <c r="AE418" i="7"/>
  <c r="AD418" i="7"/>
  <c r="AC418" i="7"/>
  <c r="AB418" i="7"/>
  <c r="AA418" i="7"/>
  <c r="Z418" i="7"/>
  <c r="Y418" i="7"/>
  <c r="X418" i="7"/>
  <c r="Q418" i="7"/>
  <c r="P418" i="7"/>
  <c r="O418" i="7"/>
  <c r="N418" i="7"/>
  <c r="M418" i="7"/>
  <c r="L418" i="7"/>
  <c r="K418" i="7"/>
  <c r="J418" i="7"/>
  <c r="AE417" i="7"/>
  <c r="AD417" i="7"/>
  <c r="AC417" i="7"/>
  <c r="AB417" i="7"/>
  <c r="AA417" i="7"/>
  <c r="Z417" i="7"/>
  <c r="Y417" i="7"/>
  <c r="X417" i="7"/>
  <c r="Q417" i="7"/>
  <c r="P417" i="7"/>
  <c r="O417" i="7"/>
  <c r="N417" i="7"/>
  <c r="M417" i="7"/>
  <c r="L417" i="7"/>
  <c r="K417" i="7"/>
  <c r="J417" i="7"/>
  <c r="AE416" i="7"/>
  <c r="AD416" i="7"/>
  <c r="AC416" i="7"/>
  <c r="AB416" i="7"/>
  <c r="AA416" i="7"/>
  <c r="Z416" i="7"/>
  <c r="Y416" i="7"/>
  <c r="X416" i="7"/>
  <c r="Q416" i="7"/>
  <c r="P416" i="7"/>
  <c r="O416" i="7"/>
  <c r="N416" i="7"/>
  <c r="M416" i="7"/>
  <c r="L416" i="7"/>
  <c r="K416" i="7"/>
  <c r="J416" i="7"/>
  <c r="AE415" i="7"/>
  <c r="AD415" i="7"/>
  <c r="AC415" i="7"/>
  <c r="AB415" i="7"/>
  <c r="AA415" i="7"/>
  <c r="Z415" i="7"/>
  <c r="Y415" i="7"/>
  <c r="X415" i="7"/>
  <c r="Q415" i="7"/>
  <c r="P415" i="7"/>
  <c r="O415" i="7"/>
  <c r="N415" i="7"/>
  <c r="M415" i="7"/>
  <c r="L415" i="7"/>
  <c r="K415" i="7"/>
  <c r="J415" i="7"/>
  <c r="AE414" i="7"/>
  <c r="AD414" i="7"/>
  <c r="AC414" i="7"/>
  <c r="AB414" i="7"/>
  <c r="AA414" i="7"/>
  <c r="Z414" i="7"/>
  <c r="Y414" i="7"/>
  <c r="X414" i="7"/>
  <c r="Q414" i="7"/>
  <c r="P414" i="7"/>
  <c r="O414" i="7"/>
  <c r="N414" i="7"/>
  <c r="M414" i="7"/>
  <c r="L414" i="7"/>
  <c r="K414" i="7"/>
  <c r="J414" i="7"/>
  <c r="AE411" i="7"/>
  <c r="AD411" i="7"/>
  <c r="AC411" i="7"/>
  <c r="AB411" i="7"/>
  <c r="AA411" i="7"/>
  <c r="Z411" i="7"/>
  <c r="Y411" i="7"/>
  <c r="X411" i="7"/>
  <c r="Q411" i="7"/>
  <c r="P411" i="7"/>
  <c r="O411" i="7"/>
  <c r="N411" i="7"/>
  <c r="M411" i="7"/>
  <c r="L411" i="7"/>
  <c r="K411" i="7"/>
  <c r="J411" i="7"/>
  <c r="AE410" i="7"/>
  <c r="AD410" i="7"/>
  <c r="AC410" i="7"/>
  <c r="AB410" i="7"/>
  <c r="AA410" i="7"/>
  <c r="Z410" i="7"/>
  <c r="Y410" i="7"/>
  <c r="X410" i="7"/>
  <c r="Q410" i="7"/>
  <c r="P410" i="7"/>
  <c r="O410" i="7"/>
  <c r="N410" i="7"/>
  <c r="M410" i="7"/>
  <c r="L410" i="7"/>
  <c r="K410" i="7"/>
  <c r="J410" i="7"/>
  <c r="AE409" i="7"/>
  <c r="AD409" i="7"/>
  <c r="AC409" i="7"/>
  <c r="AB409" i="7"/>
  <c r="AA409" i="7"/>
  <c r="Z409" i="7"/>
  <c r="Y409" i="7"/>
  <c r="X409" i="7"/>
  <c r="Q409" i="7"/>
  <c r="P409" i="7"/>
  <c r="O409" i="7"/>
  <c r="N409" i="7"/>
  <c r="M409" i="7"/>
  <c r="L409" i="7"/>
  <c r="K409" i="7"/>
  <c r="J409" i="7"/>
  <c r="AE408" i="7"/>
  <c r="AD408" i="7"/>
  <c r="AC408" i="7"/>
  <c r="AB408" i="7"/>
  <c r="AA408" i="7"/>
  <c r="Z408" i="7"/>
  <c r="Y408" i="7"/>
  <c r="X408" i="7"/>
  <c r="Q408" i="7"/>
  <c r="P408" i="7"/>
  <c r="O408" i="7"/>
  <c r="N408" i="7"/>
  <c r="M408" i="7"/>
  <c r="L408" i="7"/>
  <c r="K408" i="7"/>
  <c r="J408" i="7"/>
  <c r="AE407" i="7"/>
  <c r="AD407" i="7"/>
  <c r="AC407" i="7"/>
  <c r="AB407" i="7"/>
  <c r="AA407" i="7"/>
  <c r="Z407" i="7"/>
  <c r="Y407" i="7"/>
  <c r="X407" i="7"/>
  <c r="Q407" i="7"/>
  <c r="P407" i="7"/>
  <c r="O407" i="7"/>
  <c r="N407" i="7"/>
  <c r="M407" i="7"/>
  <c r="L407" i="7"/>
  <c r="K407" i="7"/>
  <c r="J407" i="7"/>
  <c r="AE393" i="7"/>
  <c r="AD393" i="7"/>
  <c r="AC393" i="7"/>
  <c r="AB393" i="7"/>
  <c r="AA393" i="7"/>
  <c r="Z393" i="7"/>
  <c r="Y393" i="7"/>
  <c r="X393" i="7"/>
  <c r="Q393" i="7"/>
  <c r="P393" i="7"/>
  <c r="O393" i="7"/>
  <c r="N393" i="7"/>
  <c r="M393" i="7"/>
  <c r="L393" i="7"/>
  <c r="K393" i="7"/>
  <c r="J393" i="7"/>
  <c r="AE392" i="7"/>
  <c r="AD392" i="7"/>
  <c r="AC392" i="7"/>
  <c r="AB392" i="7"/>
  <c r="AA392" i="7"/>
  <c r="Z392" i="7"/>
  <c r="Y392" i="7"/>
  <c r="X392" i="7"/>
  <c r="Q392" i="7"/>
  <c r="P392" i="7"/>
  <c r="O392" i="7"/>
  <c r="N392" i="7"/>
  <c r="M392" i="7"/>
  <c r="L392" i="7"/>
  <c r="K392" i="7"/>
  <c r="J392" i="7"/>
  <c r="AE391" i="7"/>
  <c r="AD391" i="7"/>
  <c r="AC391" i="7"/>
  <c r="AB391" i="7"/>
  <c r="AA391" i="7"/>
  <c r="Z391" i="7"/>
  <c r="Y391" i="7"/>
  <c r="X391" i="7"/>
  <c r="Q391" i="7"/>
  <c r="P391" i="7"/>
  <c r="O391" i="7"/>
  <c r="N391" i="7"/>
  <c r="M391" i="7"/>
  <c r="L391" i="7"/>
  <c r="K391" i="7"/>
  <c r="J391" i="7"/>
  <c r="AE390" i="7"/>
  <c r="AD390" i="7"/>
  <c r="AC390" i="7"/>
  <c r="AB390" i="7"/>
  <c r="AA390" i="7"/>
  <c r="Z390" i="7"/>
  <c r="Y390" i="7"/>
  <c r="X390" i="7"/>
  <c r="Q390" i="7"/>
  <c r="P390" i="7"/>
  <c r="O390" i="7"/>
  <c r="N390" i="7"/>
  <c r="M390" i="7"/>
  <c r="L390" i="7"/>
  <c r="K390" i="7"/>
  <c r="J390" i="7"/>
  <c r="AE389" i="7"/>
  <c r="AD389" i="7"/>
  <c r="AC389" i="7"/>
  <c r="AB389" i="7"/>
  <c r="AA389" i="7"/>
  <c r="Z389" i="7"/>
  <c r="Y389" i="7"/>
  <c r="X389" i="7"/>
  <c r="Q389" i="7"/>
  <c r="P389" i="7"/>
  <c r="O389" i="7"/>
  <c r="N389" i="7"/>
  <c r="M389" i="7"/>
  <c r="L389" i="7"/>
  <c r="K389" i="7"/>
  <c r="J389" i="7"/>
  <c r="AE386" i="7"/>
  <c r="AD386" i="7"/>
  <c r="AC386" i="7"/>
  <c r="AB386" i="7"/>
  <c r="AA386" i="7"/>
  <c r="Z386" i="7"/>
  <c r="Y386" i="7"/>
  <c r="X386" i="7"/>
  <c r="Q386" i="7"/>
  <c r="P386" i="7"/>
  <c r="O386" i="7"/>
  <c r="N386" i="7"/>
  <c r="M386" i="7"/>
  <c r="L386" i="7"/>
  <c r="K386" i="7"/>
  <c r="J386" i="7"/>
  <c r="AE385" i="7"/>
  <c r="AD385" i="7"/>
  <c r="AC385" i="7"/>
  <c r="AB385" i="7"/>
  <c r="AA385" i="7"/>
  <c r="Z385" i="7"/>
  <c r="Y385" i="7"/>
  <c r="X385" i="7"/>
  <c r="Q385" i="7"/>
  <c r="P385" i="7"/>
  <c r="O385" i="7"/>
  <c r="N385" i="7"/>
  <c r="M385" i="7"/>
  <c r="L385" i="7"/>
  <c r="K385" i="7"/>
  <c r="J385" i="7"/>
  <c r="AE384" i="7"/>
  <c r="AD384" i="7"/>
  <c r="AC384" i="7"/>
  <c r="AB384" i="7"/>
  <c r="AA384" i="7"/>
  <c r="Z384" i="7"/>
  <c r="Y384" i="7"/>
  <c r="X384" i="7"/>
  <c r="Q384" i="7"/>
  <c r="P384" i="7"/>
  <c r="O384" i="7"/>
  <c r="N384" i="7"/>
  <c r="M384" i="7"/>
  <c r="L384" i="7"/>
  <c r="K384" i="7"/>
  <c r="J384" i="7"/>
  <c r="AE383" i="7"/>
  <c r="AD383" i="7"/>
  <c r="AC383" i="7"/>
  <c r="AB383" i="7"/>
  <c r="AA383" i="7"/>
  <c r="Z383" i="7"/>
  <c r="Y383" i="7"/>
  <c r="X383" i="7"/>
  <c r="Q383" i="7"/>
  <c r="P383" i="7"/>
  <c r="O383" i="7"/>
  <c r="N383" i="7"/>
  <c r="M383" i="7"/>
  <c r="L383" i="7"/>
  <c r="K383" i="7"/>
  <c r="J383" i="7"/>
  <c r="AE382" i="7"/>
  <c r="AD382" i="7"/>
  <c r="AC382" i="7"/>
  <c r="AB382" i="7"/>
  <c r="AA382" i="7"/>
  <c r="Z382" i="7"/>
  <c r="Y382" i="7"/>
  <c r="X382" i="7"/>
  <c r="Q382" i="7"/>
  <c r="P382" i="7"/>
  <c r="O382" i="7"/>
  <c r="N382" i="7"/>
  <c r="M382" i="7"/>
  <c r="L382" i="7"/>
  <c r="K382" i="7"/>
  <c r="J382" i="7"/>
  <c r="AE379" i="7"/>
  <c r="AD379" i="7"/>
  <c r="AC379" i="7"/>
  <c r="AB379" i="7"/>
  <c r="AA379" i="7"/>
  <c r="Z379" i="7"/>
  <c r="Y379" i="7"/>
  <c r="X379" i="7"/>
  <c r="Q379" i="7"/>
  <c r="P379" i="7"/>
  <c r="O379" i="7"/>
  <c r="N379" i="7"/>
  <c r="M379" i="7"/>
  <c r="L379" i="7"/>
  <c r="K379" i="7"/>
  <c r="J379" i="7"/>
  <c r="AE378" i="7"/>
  <c r="AD378" i="7"/>
  <c r="AC378" i="7"/>
  <c r="AB378" i="7"/>
  <c r="AA378" i="7"/>
  <c r="Z378" i="7"/>
  <c r="Y378" i="7"/>
  <c r="X378" i="7"/>
  <c r="Q378" i="7"/>
  <c r="P378" i="7"/>
  <c r="O378" i="7"/>
  <c r="N378" i="7"/>
  <c r="M378" i="7"/>
  <c r="L378" i="7"/>
  <c r="K378" i="7"/>
  <c r="J378" i="7"/>
  <c r="AE377" i="7"/>
  <c r="AD377" i="7"/>
  <c r="AC377" i="7"/>
  <c r="AB377" i="7"/>
  <c r="AA377" i="7"/>
  <c r="Z377" i="7"/>
  <c r="Y377" i="7"/>
  <c r="X377" i="7"/>
  <c r="Q377" i="7"/>
  <c r="P377" i="7"/>
  <c r="O377" i="7"/>
  <c r="N377" i="7"/>
  <c r="M377" i="7"/>
  <c r="L377" i="7"/>
  <c r="K377" i="7"/>
  <c r="J377" i="7"/>
  <c r="AE376" i="7"/>
  <c r="AD376" i="7"/>
  <c r="AC376" i="7"/>
  <c r="AB376" i="7"/>
  <c r="AA376" i="7"/>
  <c r="Z376" i="7"/>
  <c r="Y376" i="7"/>
  <c r="X376" i="7"/>
  <c r="Q376" i="7"/>
  <c r="P376" i="7"/>
  <c r="O376" i="7"/>
  <c r="N376" i="7"/>
  <c r="M376" i="7"/>
  <c r="L376" i="7"/>
  <c r="K376" i="7"/>
  <c r="J376" i="7"/>
  <c r="AE375" i="7"/>
  <c r="AD375" i="7"/>
  <c r="AC375" i="7"/>
  <c r="AB375" i="7"/>
  <c r="AA375" i="7"/>
  <c r="Z375" i="7"/>
  <c r="Y375" i="7"/>
  <c r="X375" i="7"/>
  <c r="Q375" i="7"/>
  <c r="P375" i="7"/>
  <c r="O375" i="7"/>
  <c r="N375" i="7"/>
  <c r="M375" i="7"/>
  <c r="L375" i="7"/>
  <c r="K375" i="7"/>
  <c r="J375" i="7"/>
  <c r="AE372" i="7"/>
  <c r="AD372" i="7"/>
  <c r="AC372" i="7"/>
  <c r="AB372" i="7"/>
  <c r="AA372" i="7"/>
  <c r="Z372" i="7"/>
  <c r="Y372" i="7"/>
  <c r="X372" i="7"/>
  <c r="Q372" i="7"/>
  <c r="P372" i="7"/>
  <c r="O372" i="7"/>
  <c r="N372" i="7"/>
  <c r="M372" i="7"/>
  <c r="L372" i="7"/>
  <c r="K372" i="7"/>
  <c r="J372" i="7"/>
  <c r="AE371" i="7"/>
  <c r="AD371" i="7"/>
  <c r="AC371" i="7"/>
  <c r="AB371" i="7"/>
  <c r="AA371" i="7"/>
  <c r="Z371" i="7"/>
  <c r="Y371" i="7"/>
  <c r="X371" i="7"/>
  <c r="Q371" i="7"/>
  <c r="P371" i="7"/>
  <c r="O371" i="7"/>
  <c r="N371" i="7"/>
  <c r="M371" i="7"/>
  <c r="L371" i="7"/>
  <c r="K371" i="7"/>
  <c r="J371" i="7"/>
  <c r="AE370" i="7"/>
  <c r="AD370" i="7"/>
  <c r="AC370" i="7"/>
  <c r="AB370" i="7"/>
  <c r="AA370" i="7"/>
  <c r="Z370" i="7"/>
  <c r="Y370" i="7"/>
  <c r="X370" i="7"/>
  <c r="Q370" i="7"/>
  <c r="P370" i="7"/>
  <c r="O370" i="7"/>
  <c r="N370" i="7"/>
  <c r="M370" i="7"/>
  <c r="L370" i="7"/>
  <c r="K370" i="7"/>
  <c r="J370" i="7"/>
  <c r="AE369" i="7"/>
  <c r="AD369" i="7"/>
  <c r="AC369" i="7"/>
  <c r="AB369" i="7"/>
  <c r="AA369" i="7"/>
  <c r="Z369" i="7"/>
  <c r="Y369" i="7"/>
  <c r="X369" i="7"/>
  <c r="Q369" i="7"/>
  <c r="P369" i="7"/>
  <c r="O369" i="7"/>
  <c r="N369" i="7"/>
  <c r="M369" i="7"/>
  <c r="L369" i="7"/>
  <c r="K369" i="7"/>
  <c r="J369" i="7"/>
  <c r="AE368" i="7"/>
  <c r="AD368" i="7"/>
  <c r="AC368" i="7"/>
  <c r="AB368" i="7"/>
  <c r="AA368" i="7"/>
  <c r="Z368" i="7"/>
  <c r="Y368" i="7"/>
  <c r="X368" i="7"/>
  <c r="Q368" i="7"/>
  <c r="P368" i="7"/>
  <c r="O368" i="7"/>
  <c r="N368" i="7"/>
  <c r="M368" i="7"/>
  <c r="L368" i="7"/>
  <c r="K368" i="7"/>
  <c r="J368" i="7"/>
  <c r="AE354" i="7"/>
  <c r="AD354" i="7"/>
  <c r="AC354" i="7"/>
  <c r="AB354" i="7"/>
  <c r="AA354" i="7"/>
  <c r="Z354" i="7"/>
  <c r="Y354" i="7"/>
  <c r="X354" i="7"/>
  <c r="Q354" i="7"/>
  <c r="P354" i="7"/>
  <c r="O354" i="7"/>
  <c r="N354" i="7"/>
  <c r="M354" i="7"/>
  <c r="L354" i="7"/>
  <c r="K354" i="7"/>
  <c r="J354" i="7"/>
  <c r="AE353" i="7"/>
  <c r="AD353" i="7"/>
  <c r="AC353" i="7"/>
  <c r="AB353" i="7"/>
  <c r="AA353" i="7"/>
  <c r="Z353" i="7"/>
  <c r="Y353" i="7"/>
  <c r="X353" i="7"/>
  <c r="Q353" i="7"/>
  <c r="P353" i="7"/>
  <c r="O353" i="7"/>
  <c r="N353" i="7"/>
  <c r="M353" i="7"/>
  <c r="L353" i="7"/>
  <c r="K353" i="7"/>
  <c r="J353" i="7"/>
  <c r="AE352" i="7"/>
  <c r="AD352" i="7"/>
  <c r="AC352" i="7"/>
  <c r="AB352" i="7"/>
  <c r="AA352" i="7"/>
  <c r="Z352" i="7"/>
  <c r="Y352" i="7"/>
  <c r="X352" i="7"/>
  <c r="Q352" i="7"/>
  <c r="P352" i="7"/>
  <c r="O352" i="7"/>
  <c r="N352" i="7"/>
  <c r="M352" i="7"/>
  <c r="L352" i="7"/>
  <c r="K352" i="7"/>
  <c r="J352" i="7"/>
  <c r="AE351" i="7"/>
  <c r="AD351" i="7"/>
  <c r="AC351" i="7"/>
  <c r="AB351" i="7"/>
  <c r="AA351" i="7"/>
  <c r="Z351" i="7"/>
  <c r="Y351" i="7"/>
  <c r="X351" i="7"/>
  <c r="Q351" i="7"/>
  <c r="P351" i="7"/>
  <c r="O351" i="7"/>
  <c r="N351" i="7"/>
  <c r="M351" i="7"/>
  <c r="L351" i="7"/>
  <c r="K351" i="7"/>
  <c r="J351" i="7"/>
  <c r="AE350" i="7"/>
  <c r="AD350" i="7"/>
  <c r="AC350" i="7"/>
  <c r="AB350" i="7"/>
  <c r="AA350" i="7"/>
  <c r="Z350" i="7"/>
  <c r="Y350" i="7"/>
  <c r="X350" i="7"/>
  <c r="Q350" i="7"/>
  <c r="P350" i="7"/>
  <c r="O350" i="7"/>
  <c r="N350" i="7"/>
  <c r="M350" i="7"/>
  <c r="L350" i="7"/>
  <c r="K350" i="7"/>
  <c r="J350" i="7"/>
  <c r="AE347" i="7"/>
  <c r="AD347" i="7"/>
  <c r="AC347" i="7"/>
  <c r="AB347" i="7"/>
  <c r="AA347" i="7"/>
  <c r="Z347" i="7"/>
  <c r="Y347" i="7"/>
  <c r="X347" i="7"/>
  <c r="Q347" i="7"/>
  <c r="P347" i="7"/>
  <c r="O347" i="7"/>
  <c r="N347" i="7"/>
  <c r="M347" i="7"/>
  <c r="L347" i="7"/>
  <c r="K347" i="7"/>
  <c r="J347" i="7"/>
  <c r="AE346" i="7"/>
  <c r="AD346" i="7"/>
  <c r="AC346" i="7"/>
  <c r="AB346" i="7"/>
  <c r="AA346" i="7"/>
  <c r="Z346" i="7"/>
  <c r="Y346" i="7"/>
  <c r="X346" i="7"/>
  <c r="Q346" i="7"/>
  <c r="P346" i="7"/>
  <c r="O346" i="7"/>
  <c r="N346" i="7"/>
  <c r="M346" i="7"/>
  <c r="L346" i="7"/>
  <c r="K346" i="7"/>
  <c r="J346" i="7"/>
  <c r="AE345" i="7"/>
  <c r="AD345" i="7"/>
  <c r="AC345" i="7"/>
  <c r="AB345" i="7"/>
  <c r="AA345" i="7"/>
  <c r="Z345" i="7"/>
  <c r="Y345" i="7"/>
  <c r="X345" i="7"/>
  <c r="Q345" i="7"/>
  <c r="P345" i="7"/>
  <c r="O345" i="7"/>
  <c r="N345" i="7"/>
  <c r="M345" i="7"/>
  <c r="L345" i="7"/>
  <c r="K345" i="7"/>
  <c r="J345" i="7"/>
  <c r="AE344" i="7"/>
  <c r="AD344" i="7"/>
  <c r="AC344" i="7"/>
  <c r="AB344" i="7"/>
  <c r="AA344" i="7"/>
  <c r="Z344" i="7"/>
  <c r="Y344" i="7"/>
  <c r="X344" i="7"/>
  <c r="Q344" i="7"/>
  <c r="P344" i="7"/>
  <c r="O344" i="7"/>
  <c r="N344" i="7"/>
  <c r="M344" i="7"/>
  <c r="L344" i="7"/>
  <c r="K344" i="7"/>
  <c r="J344" i="7"/>
  <c r="AE343" i="7"/>
  <c r="AD343" i="7"/>
  <c r="AC343" i="7"/>
  <c r="AB343" i="7"/>
  <c r="AA343" i="7"/>
  <c r="Z343" i="7"/>
  <c r="Y343" i="7"/>
  <c r="X343" i="7"/>
  <c r="Q343" i="7"/>
  <c r="P343" i="7"/>
  <c r="O343" i="7"/>
  <c r="N343" i="7"/>
  <c r="M343" i="7"/>
  <c r="L343" i="7"/>
  <c r="K343" i="7"/>
  <c r="J343" i="7"/>
  <c r="AE340" i="7"/>
  <c r="AD340" i="7"/>
  <c r="AC340" i="7"/>
  <c r="AB340" i="7"/>
  <c r="AA340" i="7"/>
  <c r="Z340" i="7"/>
  <c r="Y340" i="7"/>
  <c r="X340" i="7"/>
  <c r="Q340" i="7"/>
  <c r="P340" i="7"/>
  <c r="O340" i="7"/>
  <c r="N340" i="7"/>
  <c r="M340" i="7"/>
  <c r="L340" i="7"/>
  <c r="K340" i="7"/>
  <c r="J340" i="7"/>
  <c r="AE339" i="7"/>
  <c r="AD339" i="7"/>
  <c r="AC339" i="7"/>
  <c r="AB339" i="7"/>
  <c r="AA339" i="7"/>
  <c r="Z339" i="7"/>
  <c r="Y339" i="7"/>
  <c r="X339" i="7"/>
  <c r="Q339" i="7"/>
  <c r="P339" i="7"/>
  <c r="O339" i="7"/>
  <c r="N339" i="7"/>
  <c r="M339" i="7"/>
  <c r="L339" i="7"/>
  <c r="K339" i="7"/>
  <c r="J339" i="7"/>
  <c r="AE338" i="7"/>
  <c r="AD338" i="7"/>
  <c r="AC338" i="7"/>
  <c r="AB338" i="7"/>
  <c r="AA338" i="7"/>
  <c r="Z338" i="7"/>
  <c r="Y338" i="7"/>
  <c r="X338" i="7"/>
  <c r="Q338" i="7"/>
  <c r="P338" i="7"/>
  <c r="O338" i="7"/>
  <c r="N338" i="7"/>
  <c r="M338" i="7"/>
  <c r="L338" i="7"/>
  <c r="K338" i="7"/>
  <c r="J338" i="7"/>
  <c r="AE337" i="7"/>
  <c r="AD337" i="7"/>
  <c r="AC337" i="7"/>
  <c r="AB337" i="7"/>
  <c r="AA337" i="7"/>
  <c r="Z337" i="7"/>
  <c r="Y337" i="7"/>
  <c r="X337" i="7"/>
  <c r="Q337" i="7"/>
  <c r="P337" i="7"/>
  <c r="O337" i="7"/>
  <c r="N337" i="7"/>
  <c r="M337" i="7"/>
  <c r="L337" i="7"/>
  <c r="K337" i="7"/>
  <c r="J337" i="7"/>
  <c r="AE336" i="7"/>
  <c r="AD336" i="7"/>
  <c r="AC336" i="7"/>
  <c r="AB336" i="7"/>
  <c r="AA336" i="7"/>
  <c r="Z336" i="7"/>
  <c r="Y336" i="7"/>
  <c r="X336" i="7"/>
  <c r="Q336" i="7"/>
  <c r="P336" i="7"/>
  <c r="O336" i="7"/>
  <c r="N336" i="7"/>
  <c r="M336" i="7"/>
  <c r="L336" i="7"/>
  <c r="K336" i="7"/>
  <c r="J336" i="7"/>
  <c r="AE333" i="7"/>
  <c r="AD333" i="7"/>
  <c r="AC333" i="7"/>
  <c r="AB333" i="7"/>
  <c r="AA333" i="7"/>
  <c r="Z333" i="7"/>
  <c r="Y333" i="7"/>
  <c r="X333" i="7"/>
  <c r="Q333" i="7"/>
  <c r="P333" i="7"/>
  <c r="O333" i="7"/>
  <c r="N333" i="7"/>
  <c r="M333" i="7"/>
  <c r="L333" i="7"/>
  <c r="K333" i="7"/>
  <c r="J333" i="7"/>
  <c r="AE332" i="7"/>
  <c r="AD332" i="7"/>
  <c r="AC332" i="7"/>
  <c r="AB332" i="7"/>
  <c r="AA332" i="7"/>
  <c r="Z332" i="7"/>
  <c r="Y332" i="7"/>
  <c r="X332" i="7"/>
  <c r="Q332" i="7"/>
  <c r="P332" i="7"/>
  <c r="O332" i="7"/>
  <c r="N332" i="7"/>
  <c r="M332" i="7"/>
  <c r="L332" i="7"/>
  <c r="K332" i="7"/>
  <c r="J332" i="7"/>
  <c r="AE331" i="7"/>
  <c r="AD331" i="7"/>
  <c r="AC331" i="7"/>
  <c r="AB331" i="7"/>
  <c r="AA331" i="7"/>
  <c r="Z331" i="7"/>
  <c r="Y331" i="7"/>
  <c r="X331" i="7"/>
  <c r="Q331" i="7"/>
  <c r="P331" i="7"/>
  <c r="O331" i="7"/>
  <c r="N331" i="7"/>
  <c r="M331" i="7"/>
  <c r="L331" i="7"/>
  <c r="K331" i="7"/>
  <c r="J331" i="7"/>
  <c r="AE330" i="7"/>
  <c r="AD330" i="7"/>
  <c r="AC330" i="7"/>
  <c r="AB330" i="7"/>
  <c r="AA330" i="7"/>
  <c r="Z330" i="7"/>
  <c r="Y330" i="7"/>
  <c r="X330" i="7"/>
  <c r="Q330" i="7"/>
  <c r="P330" i="7"/>
  <c r="O330" i="7"/>
  <c r="N330" i="7"/>
  <c r="M330" i="7"/>
  <c r="L330" i="7"/>
  <c r="K330" i="7"/>
  <c r="J330" i="7"/>
  <c r="AE329" i="7"/>
  <c r="AD329" i="7"/>
  <c r="AC329" i="7"/>
  <c r="AB329" i="7"/>
  <c r="AA329" i="7"/>
  <c r="Z329" i="7"/>
  <c r="Y329" i="7"/>
  <c r="X329" i="7"/>
  <c r="Q329" i="7"/>
  <c r="P329" i="7"/>
  <c r="O329" i="7"/>
  <c r="N329" i="7"/>
  <c r="M329" i="7"/>
  <c r="L329" i="7"/>
  <c r="K329" i="7"/>
  <c r="J329" i="7"/>
  <c r="AE315" i="7"/>
  <c r="AD315" i="7"/>
  <c r="AC315" i="7"/>
  <c r="AB315" i="7"/>
  <c r="AA315" i="7"/>
  <c r="Z315" i="7"/>
  <c r="Y315" i="7"/>
  <c r="X315" i="7"/>
  <c r="Q315" i="7"/>
  <c r="P315" i="7"/>
  <c r="O315" i="7"/>
  <c r="N315" i="7"/>
  <c r="M315" i="7"/>
  <c r="L315" i="7"/>
  <c r="K315" i="7"/>
  <c r="J315" i="7"/>
  <c r="AE314" i="7"/>
  <c r="AD314" i="7"/>
  <c r="AC314" i="7"/>
  <c r="AB314" i="7"/>
  <c r="AA314" i="7"/>
  <c r="Z314" i="7"/>
  <c r="Y314" i="7"/>
  <c r="X314" i="7"/>
  <c r="Q314" i="7"/>
  <c r="P314" i="7"/>
  <c r="O314" i="7"/>
  <c r="N314" i="7"/>
  <c r="M314" i="7"/>
  <c r="L314" i="7"/>
  <c r="K314" i="7"/>
  <c r="J314" i="7"/>
  <c r="AE313" i="7"/>
  <c r="AD313" i="7"/>
  <c r="AC313" i="7"/>
  <c r="AB313" i="7"/>
  <c r="AA313" i="7"/>
  <c r="Z313" i="7"/>
  <c r="Y313" i="7"/>
  <c r="X313" i="7"/>
  <c r="Q313" i="7"/>
  <c r="P313" i="7"/>
  <c r="O313" i="7"/>
  <c r="N313" i="7"/>
  <c r="M313" i="7"/>
  <c r="L313" i="7"/>
  <c r="K313" i="7"/>
  <c r="J313" i="7"/>
  <c r="AE312" i="7"/>
  <c r="AD312" i="7"/>
  <c r="AC312" i="7"/>
  <c r="AB312" i="7"/>
  <c r="AA312" i="7"/>
  <c r="Z312" i="7"/>
  <c r="Y312" i="7"/>
  <c r="X312" i="7"/>
  <c r="Q312" i="7"/>
  <c r="P312" i="7"/>
  <c r="O312" i="7"/>
  <c r="N312" i="7"/>
  <c r="M312" i="7"/>
  <c r="L312" i="7"/>
  <c r="K312" i="7"/>
  <c r="J312" i="7"/>
  <c r="AE311" i="7"/>
  <c r="AD311" i="7"/>
  <c r="AC311" i="7"/>
  <c r="AB311" i="7"/>
  <c r="AA311" i="7"/>
  <c r="Z311" i="7"/>
  <c r="Y311" i="7"/>
  <c r="X311" i="7"/>
  <c r="Q311" i="7"/>
  <c r="P311" i="7"/>
  <c r="O311" i="7"/>
  <c r="N311" i="7"/>
  <c r="M311" i="7"/>
  <c r="L311" i="7"/>
  <c r="K311" i="7"/>
  <c r="J311" i="7"/>
  <c r="AE308" i="7"/>
  <c r="AD308" i="7"/>
  <c r="AC308" i="7"/>
  <c r="AB308" i="7"/>
  <c r="AA308" i="7"/>
  <c r="Z308" i="7"/>
  <c r="Y308" i="7"/>
  <c r="X308" i="7"/>
  <c r="Q308" i="7"/>
  <c r="P308" i="7"/>
  <c r="O308" i="7"/>
  <c r="N308" i="7"/>
  <c r="M308" i="7"/>
  <c r="L308" i="7"/>
  <c r="K308" i="7"/>
  <c r="J308" i="7"/>
  <c r="AE307" i="7"/>
  <c r="AD307" i="7"/>
  <c r="AC307" i="7"/>
  <c r="AB307" i="7"/>
  <c r="AA307" i="7"/>
  <c r="Z307" i="7"/>
  <c r="Y307" i="7"/>
  <c r="X307" i="7"/>
  <c r="Q307" i="7"/>
  <c r="P307" i="7"/>
  <c r="O307" i="7"/>
  <c r="N307" i="7"/>
  <c r="M307" i="7"/>
  <c r="L307" i="7"/>
  <c r="K307" i="7"/>
  <c r="J307" i="7"/>
  <c r="AE306" i="7"/>
  <c r="AD306" i="7"/>
  <c r="AC306" i="7"/>
  <c r="AB306" i="7"/>
  <c r="AA306" i="7"/>
  <c r="Z306" i="7"/>
  <c r="Y306" i="7"/>
  <c r="X306" i="7"/>
  <c r="Q306" i="7"/>
  <c r="P306" i="7"/>
  <c r="O306" i="7"/>
  <c r="N306" i="7"/>
  <c r="M306" i="7"/>
  <c r="L306" i="7"/>
  <c r="K306" i="7"/>
  <c r="J306" i="7"/>
  <c r="AE305" i="7"/>
  <c r="AD305" i="7"/>
  <c r="AC305" i="7"/>
  <c r="AB305" i="7"/>
  <c r="AA305" i="7"/>
  <c r="Z305" i="7"/>
  <c r="Y305" i="7"/>
  <c r="X305" i="7"/>
  <c r="Q305" i="7"/>
  <c r="P305" i="7"/>
  <c r="O305" i="7"/>
  <c r="N305" i="7"/>
  <c r="M305" i="7"/>
  <c r="L305" i="7"/>
  <c r="K305" i="7"/>
  <c r="J305" i="7"/>
  <c r="AE304" i="7"/>
  <c r="AD304" i="7"/>
  <c r="AC304" i="7"/>
  <c r="AB304" i="7"/>
  <c r="AA304" i="7"/>
  <c r="Z304" i="7"/>
  <c r="Y304" i="7"/>
  <c r="X304" i="7"/>
  <c r="Q304" i="7"/>
  <c r="P304" i="7"/>
  <c r="O304" i="7"/>
  <c r="N304" i="7"/>
  <c r="M304" i="7"/>
  <c r="L304" i="7"/>
  <c r="K304" i="7"/>
  <c r="J304" i="7"/>
  <c r="AE301" i="7"/>
  <c r="AD301" i="7"/>
  <c r="AC301" i="7"/>
  <c r="AB301" i="7"/>
  <c r="AA301" i="7"/>
  <c r="Z301" i="7"/>
  <c r="Y301" i="7"/>
  <c r="X301" i="7"/>
  <c r="Q301" i="7"/>
  <c r="P301" i="7"/>
  <c r="O301" i="7"/>
  <c r="N301" i="7"/>
  <c r="M301" i="7"/>
  <c r="L301" i="7"/>
  <c r="K301" i="7"/>
  <c r="J301" i="7"/>
  <c r="AE300" i="7"/>
  <c r="AD300" i="7"/>
  <c r="AC300" i="7"/>
  <c r="AB300" i="7"/>
  <c r="AA300" i="7"/>
  <c r="Z300" i="7"/>
  <c r="Y300" i="7"/>
  <c r="X300" i="7"/>
  <c r="Q300" i="7"/>
  <c r="P300" i="7"/>
  <c r="O300" i="7"/>
  <c r="N300" i="7"/>
  <c r="M300" i="7"/>
  <c r="L300" i="7"/>
  <c r="K300" i="7"/>
  <c r="J300" i="7"/>
  <c r="AE299" i="7"/>
  <c r="AD299" i="7"/>
  <c r="AC299" i="7"/>
  <c r="AB299" i="7"/>
  <c r="AA299" i="7"/>
  <c r="Z299" i="7"/>
  <c r="Y299" i="7"/>
  <c r="X299" i="7"/>
  <c r="Q299" i="7"/>
  <c r="P299" i="7"/>
  <c r="O299" i="7"/>
  <c r="N299" i="7"/>
  <c r="M299" i="7"/>
  <c r="L299" i="7"/>
  <c r="K299" i="7"/>
  <c r="J299" i="7"/>
  <c r="AE298" i="7"/>
  <c r="AD298" i="7"/>
  <c r="AC298" i="7"/>
  <c r="AB298" i="7"/>
  <c r="AA298" i="7"/>
  <c r="Z298" i="7"/>
  <c r="Y298" i="7"/>
  <c r="X298" i="7"/>
  <c r="Q298" i="7"/>
  <c r="P298" i="7"/>
  <c r="O298" i="7"/>
  <c r="N298" i="7"/>
  <c r="M298" i="7"/>
  <c r="L298" i="7"/>
  <c r="K298" i="7"/>
  <c r="J298" i="7"/>
  <c r="AE297" i="7"/>
  <c r="AD297" i="7"/>
  <c r="AC297" i="7"/>
  <c r="AB297" i="7"/>
  <c r="AA297" i="7"/>
  <c r="Z297" i="7"/>
  <c r="Y297" i="7"/>
  <c r="X297" i="7"/>
  <c r="Q297" i="7"/>
  <c r="P297" i="7"/>
  <c r="O297" i="7"/>
  <c r="N297" i="7"/>
  <c r="M297" i="7"/>
  <c r="L297" i="7"/>
  <c r="K297" i="7"/>
  <c r="J297" i="7"/>
  <c r="AE294" i="7"/>
  <c r="AD294" i="7"/>
  <c r="AC294" i="7"/>
  <c r="AB294" i="7"/>
  <c r="AA294" i="7"/>
  <c r="Z294" i="7"/>
  <c r="Y294" i="7"/>
  <c r="X294" i="7"/>
  <c r="Q294" i="7"/>
  <c r="P294" i="7"/>
  <c r="O294" i="7"/>
  <c r="N294" i="7"/>
  <c r="M294" i="7"/>
  <c r="L294" i="7"/>
  <c r="K294" i="7"/>
  <c r="J294" i="7"/>
  <c r="AE293" i="7"/>
  <c r="AD293" i="7"/>
  <c r="AC293" i="7"/>
  <c r="AB293" i="7"/>
  <c r="AA293" i="7"/>
  <c r="Z293" i="7"/>
  <c r="Y293" i="7"/>
  <c r="X293" i="7"/>
  <c r="Q293" i="7"/>
  <c r="P293" i="7"/>
  <c r="O293" i="7"/>
  <c r="N293" i="7"/>
  <c r="M293" i="7"/>
  <c r="L293" i="7"/>
  <c r="K293" i="7"/>
  <c r="J293" i="7"/>
  <c r="AE292" i="7"/>
  <c r="AD292" i="7"/>
  <c r="AC292" i="7"/>
  <c r="AB292" i="7"/>
  <c r="AA292" i="7"/>
  <c r="Z292" i="7"/>
  <c r="Y292" i="7"/>
  <c r="X292" i="7"/>
  <c r="Q292" i="7"/>
  <c r="P292" i="7"/>
  <c r="O292" i="7"/>
  <c r="N292" i="7"/>
  <c r="M292" i="7"/>
  <c r="L292" i="7"/>
  <c r="K292" i="7"/>
  <c r="J292" i="7"/>
  <c r="AE291" i="7"/>
  <c r="AD291" i="7"/>
  <c r="AC291" i="7"/>
  <c r="AB291" i="7"/>
  <c r="AA291" i="7"/>
  <c r="Z291" i="7"/>
  <c r="Y291" i="7"/>
  <c r="X291" i="7"/>
  <c r="Q291" i="7"/>
  <c r="P291" i="7"/>
  <c r="O291" i="7"/>
  <c r="N291" i="7"/>
  <c r="M291" i="7"/>
  <c r="L291" i="7"/>
  <c r="K291" i="7"/>
  <c r="J291" i="7"/>
  <c r="AE290" i="7"/>
  <c r="AD290" i="7"/>
  <c r="AC290" i="7"/>
  <c r="AB290" i="7"/>
  <c r="AA290" i="7"/>
  <c r="Z290" i="7"/>
  <c r="Y290" i="7"/>
  <c r="X290" i="7"/>
  <c r="Q290" i="7"/>
  <c r="P290" i="7"/>
  <c r="O290" i="7"/>
  <c r="N290" i="7"/>
  <c r="M290" i="7"/>
  <c r="L290" i="7"/>
  <c r="K290" i="7"/>
  <c r="J290" i="7"/>
  <c r="AE276" i="7"/>
  <c r="AD276" i="7"/>
  <c r="AC276" i="7"/>
  <c r="AB276" i="7"/>
  <c r="AA276" i="7"/>
  <c r="Z276" i="7"/>
  <c r="Y276" i="7"/>
  <c r="X276" i="7"/>
  <c r="Q276" i="7"/>
  <c r="P276" i="7"/>
  <c r="O276" i="7"/>
  <c r="N276" i="7"/>
  <c r="M276" i="7"/>
  <c r="L276" i="7"/>
  <c r="K276" i="7"/>
  <c r="J276" i="7"/>
  <c r="AE275" i="7"/>
  <c r="AD275" i="7"/>
  <c r="AC275" i="7"/>
  <c r="AB275" i="7"/>
  <c r="AA275" i="7"/>
  <c r="Z275" i="7"/>
  <c r="Y275" i="7"/>
  <c r="X275" i="7"/>
  <c r="Q275" i="7"/>
  <c r="P275" i="7"/>
  <c r="O275" i="7"/>
  <c r="N275" i="7"/>
  <c r="M275" i="7"/>
  <c r="L275" i="7"/>
  <c r="K275" i="7"/>
  <c r="J275" i="7"/>
  <c r="AE274" i="7"/>
  <c r="AD274" i="7"/>
  <c r="AC274" i="7"/>
  <c r="AB274" i="7"/>
  <c r="AA274" i="7"/>
  <c r="Z274" i="7"/>
  <c r="Y274" i="7"/>
  <c r="X274" i="7"/>
  <c r="Q274" i="7"/>
  <c r="P274" i="7"/>
  <c r="O274" i="7"/>
  <c r="N274" i="7"/>
  <c r="M274" i="7"/>
  <c r="L274" i="7"/>
  <c r="K274" i="7"/>
  <c r="J274" i="7"/>
  <c r="AE273" i="7"/>
  <c r="AD273" i="7"/>
  <c r="AC273" i="7"/>
  <c r="AB273" i="7"/>
  <c r="AA273" i="7"/>
  <c r="Z273" i="7"/>
  <c r="Y273" i="7"/>
  <c r="X273" i="7"/>
  <c r="Q273" i="7"/>
  <c r="P273" i="7"/>
  <c r="O273" i="7"/>
  <c r="N273" i="7"/>
  <c r="M273" i="7"/>
  <c r="L273" i="7"/>
  <c r="K273" i="7"/>
  <c r="J273" i="7"/>
  <c r="AE272" i="7"/>
  <c r="AD272" i="7"/>
  <c r="AC272" i="7"/>
  <c r="AB272" i="7"/>
  <c r="AA272" i="7"/>
  <c r="Z272" i="7"/>
  <c r="Y272" i="7"/>
  <c r="X272" i="7"/>
  <c r="Q272" i="7"/>
  <c r="P272" i="7"/>
  <c r="O272" i="7"/>
  <c r="N272" i="7"/>
  <c r="M272" i="7"/>
  <c r="L272" i="7"/>
  <c r="K272" i="7"/>
  <c r="J272" i="7"/>
  <c r="AE269" i="7"/>
  <c r="AD269" i="7"/>
  <c r="AC269" i="7"/>
  <c r="AB269" i="7"/>
  <c r="AA269" i="7"/>
  <c r="Z269" i="7"/>
  <c r="Y269" i="7"/>
  <c r="X269" i="7"/>
  <c r="Q269" i="7"/>
  <c r="P269" i="7"/>
  <c r="O269" i="7"/>
  <c r="N269" i="7"/>
  <c r="M269" i="7"/>
  <c r="L269" i="7"/>
  <c r="K269" i="7"/>
  <c r="J269" i="7"/>
  <c r="AE268" i="7"/>
  <c r="AD268" i="7"/>
  <c r="AC268" i="7"/>
  <c r="AB268" i="7"/>
  <c r="AA268" i="7"/>
  <c r="Z268" i="7"/>
  <c r="Y268" i="7"/>
  <c r="X268" i="7"/>
  <c r="Q268" i="7"/>
  <c r="P268" i="7"/>
  <c r="O268" i="7"/>
  <c r="N268" i="7"/>
  <c r="M268" i="7"/>
  <c r="L268" i="7"/>
  <c r="K268" i="7"/>
  <c r="J268" i="7"/>
  <c r="AE267" i="7"/>
  <c r="AD267" i="7"/>
  <c r="AC267" i="7"/>
  <c r="AB267" i="7"/>
  <c r="AA267" i="7"/>
  <c r="Z267" i="7"/>
  <c r="Y267" i="7"/>
  <c r="X267" i="7"/>
  <c r="Q267" i="7"/>
  <c r="P267" i="7"/>
  <c r="O267" i="7"/>
  <c r="N267" i="7"/>
  <c r="M267" i="7"/>
  <c r="L267" i="7"/>
  <c r="K267" i="7"/>
  <c r="J267" i="7"/>
  <c r="AE266" i="7"/>
  <c r="AD266" i="7"/>
  <c r="AC266" i="7"/>
  <c r="AB266" i="7"/>
  <c r="AA266" i="7"/>
  <c r="Z266" i="7"/>
  <c r="Y266" i="7"/>
  <c r="X266" i="7"/>
  <c r="Q266" i="7"/>
  <c r="P266" i="7"/>
  <c r="O266" i="7"/>
  <c r="N266" i="7"/>
  <c r="M266" i="7"/>
  <c r="L266" i="7"/>
  <c r="K266" i="7"/>
  <c r="J266" i="7"/>
  <c r="AE265" i="7"/>
  <c r="AD265" i="7"/>
  <c r="AC265" i="7"/>
  <c r="AB265" i="7"/>
  <c r="AA265" i="7"/>
  <c r="Z265" i="7"/>
  <c r="Y265" i="7"/>
  <c r="X265" i="7"/>
  <c r="Q265" i="7"/>
  <c r="P265" i="7"/>
  <c r="O265" i="7"/>
  <c r="N265" i="7"/>
  <c r="M265" i="7"/>
  <c r="L265" i="7"/>
  <c r="K265" i="7"/>
  <c r="J265" i="7"/>
  <c r="AE262" i="7"/>
  <c r="AD262" i="7"/>
  <c r="AC262" i="7"/>
  <c r="AB262" i="7"/>
  <c r="AA262" i="7"/>
  <c r="Z262" i="7"/>
  <c r="Y262" i="7"/>
  <c r="X262" i="7"/>
  <c r="Q262" i="7"/>
  <c r="P262" i="7"/>
  <c r="O262" i="7"/>
  <c r="N262" i="7"/>
  <c r="M262" i="7"/>
  <c r="L262" i="7"/>
  <c r="K262" i="7"/>
  <c r="J262" i="7"/>
  <c r="AE261" i="7"/>
  <c r="AD261" i="7"/>
  <c r="AC261" i="7"/>
  <c r="AB261" i="7"/>
  <c r="AA261" i="7"/>
  <c r="Z261" i="7"/>
  <c r="Y261" i="7"/>
  <c r="X261" i="7"/>
  <c r="Q261" i="7"/>
  <c r="P261" i="7"/>
  <c r="O261" i="7"/>
  <c r="N261" i="7"/>
  <c r="M261" i="7"/>
  <c r="L261" i="7"/>
  <c r="K261" i="7"/>
  <c r="J261" i="7"/>
  <c r="AE260" i="7"/>
  <c r="AD260" i="7"/>
  <c r="AC260" i="7"/>
  <c r="AB260" i="7"/>
  <c r="AA260" i="7"/>
  <c r="Z260" i="7"/>
  <c r="Y260" i="7"/>
  <c r="X260" i="7"/>
  <c r="Q260" i="7"/>
  <c r="P260" i="7"/>
  <c r="O260" i="7"/>
  <c r="N260" i="7"/>
  <c r="M260" i="7"/>
  <c r="L260" i="7"/>
  <c r="K260" i="7"/>
  <c r="J260" i="7"/>
  <c r="AE259" i="7"/>
  <c r="AD259" i="7"/>
  <c r="AC259" i="7"/>
  <c r="AB259" i="7"/>
  <c r="AA259" i="7"/>
  <c r="Z259" i="7"/>
  <c r="Y259" i="7"/>
  <c r="X259" i="7"/>
  <c r="Q259" i="7"/>
  <c r="P259" i="7"/>
  <c r="O259" i="7"/>
  <c r="N259" i="7"/>
  <c r="M259" i="7"/>
  <c r="L259" i="7"/>
  <c r="K259" i="7"/>
  <c r="J259" i="7"/>
  <c r="AE258" i="7"/>
  <c r="AD258" i="7"/>
  <c r="AC258" i="7"/>
  <c r="AB258" i="7"/>
  <c r="AA258" i="7"/>
  <c r="Z258" i="7"/>
  <c r="Y258" i="7"/>
  <c r="X258" i="7"/>
  <c r="Q258" i="7"/>
  <c r="P258" i="7"/>
  <c r="O258" i="7"/>
  <c r="N258" i="7"/>
  <c r="M258" i="7"/>
  <c r="L258" i="7"/>
  <c r="K258" i="7"/>
  <c r="J258" i="7"/>
  <c r="AE255" i="7"/>
  <c r="AD255" i="7"/>
  <c r="AC255" i="7"/>
  <c r="AB255" i="7"/>
  <c r="AA255" i="7"/>
  <c r="Z255" i="7"/>
  <c r="Y255" i="7"/>
  <c r="X255" i="7"/>
  <c r="Q255" i="7"/>
  <c r="P255" i="7"/>
  <c r="O255" i="7"/>
  <c r="N255" i="7"/>
  <c r="M255" i="7"/>
  <c r="L255" i="7"/>
  <c r="K255" i="7"/>
  <c r="J255" i="7"/>
  <c r="AE254" i="7"/>
  <c r="AD254" i="7"/>
  <c r="AC254" i="7"/>
  <c r="AB254" i="7"/>
  <c r="AA254" i="7"/>
  <c r="Z254" i="7"/>
  <c r="Y254" i="7"/>
  <c r="X254" i="7"/>
  <c r="Q254" i="7"/>
  <c r="P254" i="7"/>
  <c r="O254" i="7"/>
  <c r="N254" i="7"/>
  <c r="M254" i="7"/>
  <c r="L254" i="7"/>
  <c r="K254" i="7"/>
  <c r="J254" i="7"/>
  <c r="AE253" i="7"/>
  <c r="AD253" i="7"/>
  <c r="AC253" i="7"/>
  <c r="AB253" i="7"/>
  <c r="AA253" i="7"/>
  <c r="Z253" i="7"/>
  <c r="Y253" i="7"/>
  <c r="X253" i="7"/>
  <c r="Q253" i="7"/>
  <c r="P253" i="7"/>
  <c r="O253" i="7"/>
  <c r="N253" i="7"/>
  <c r="M253" i="7"/>
  <c r="L253" i="7"/>
  <c r="K253" i="7"/>
  <c r="J253" i="7"/>
  <c r="AE252" i="7"/>
  <c r="AD252" i="7"/>
  <c r="AC252" i="7"/>
  <c r="AB252" i="7"/>
  <c r="AA252" i="7"/>
  <c r="Z252" i="7"/>
  <c r="Y252" i="7"/>
  <c r="X252" i="7"/>
  <c r="Q252" i="7"/>
  <c r="P252" i="7"/>
  <c r="O252" i="7"/>
  <c r="N252" i="7"/>
  <c r="M252" i="7"/>
  <c r="L252" i="7"/>
  <c r="K252" i="7"/>
  <c r="J252" i="7"/>
  <c r="AE251" i="7"/>
  <c r="AD251" i="7"/>
  <c r="AC251" i="7"/>
  <c r="AB251" i="7"/>
  <c r="AA251" i="7"/>
  <c r="Z251" i="7"/>
  <c r="Y251" i="7"/>
  <c r="X251" i="7"/>
  <c r="Q251" i="7"/>
  <c r="P251" i="7"/>
  <c r="O251" i="7"/>
  <c r="N251" i="7"/>
  <c r="M251" i="7"/>
  <c r="L251" i="7"/>
  <c r="K251" i="7"/>
  <c r="J251" i="7"/>
  <c r="AE237" i="7"/>
  <c r="AD237" i="7"/>
  <c r="AC237" i="7"/>
  <c r="AB237" i="7"/>
  <c r="AA237" i="7"/>
  <c r="Z237" i="7"/>
  <c r="Y237" i="7"/>
  <c r="X237" i="7"/>
  <c r="Q237" i="7"/>
  <c r="P237" i="7"/>
  <c r="O237" i="7"/>
  <c r="N237" i="7"/>
  <c r="M237" i="7"/>
  <c r="L237" i="7"/>
  <c r="K237" i="7"/>
  <c r="J237" i="7"/>
  <c r="AE236" i="7"/>
  <c r="AD236" i="7"/>
  <c r="AC236" i="7"/>
  <c r="AB236" i="7"/>
  <c r="AA236" i="7"/>
  <c r="Z236" i="7"/>
  <c r="Y236" i="7"/>
  <c r="X236" i="7"/>
  <c r="Q236" i="7"/>
  <c r="P236" i="7"/>
  <c r="O236" i="7"/>
  <c r="N236" i="7"/>
  <c r="M236" i="7"/>
  <c r="L236" i="7"/>
  <c r="K236" i="7"/>
  <c r="J236" i="7"/>
  <c r="AE235" i="7"/>
  <c r="AD235" i="7"/>
  <c r="AC235" i="7"/>
  <c r="AB235" i="7"/>
  <c r="AA235" i="7"/>
  <c r="Z235" i="7"/>
  <c r="Y235" i="7"/>
  <c r="X235" i="7"/>
  <c r="Q235" i="7"/>
  <c r="P235" i="7"/>
  <c r="O235" i="7"/>
  <c r="N235" i="7"/>
  <c r="M235" i="7"/>
  <c r="L235" i="7"/>
  <c r="K235" i="7"/>
  <c r="J235" i="7"/>
  <c r="AE234" i="7"/>
  <c r="AD234" i="7"/>
  <c r="AC234" i="7"/>
  <c r="AB234" i="7"/>
  <c r="AA234" i="7"/>
  <c r="Z234" i="7"/>
  <c r="Y234" i="7"/>
  <c r="X234" i="7"/>
  <c r="Q234" i="7"/>
  <c r="P234" i="7"/>
  <c r="O234" i="7"/>
  <c r="N234" i="7"/>
  <c r="M234" i="7"/>
  <c r="L234" i="7"/>
  <c r="K234" i="7"/>
  <c r="J234" i="7"/>
  <c r="AE233" i="7"/>
  <c r="AD233" i="7"/>
  <c r="AC233" i="7"/>
  <c r="AB233" i="7"/>
  <c r="AA233" i="7"/>
  <c r="Z233" i="7"/>
  <c r="Y233" i="7"/>
  <c r="X233" i="7"/>
  <c r="Q233" i="7"/>
  <c r="P233" i="7"/>
  <c r="O233" i="7"/>
  <c r="N233" i="7"/>
  <c r="M233" i="7"/>
  <c r="L233" i="7"/>
  <c r="K233" i="7"/>
  <c r="J233" i="7"/>
  <c r="AE230" i="7"/>
  <c r="AD230" i="7"/>
  <c r="AC230" i="7"/>
  <c r="AB230" i="7"/>
  <c r="AA230" i="7"/>
  <c r="Z230" i="7"/>
  <c r="Y230" i="7"/>
  <c r="X230" i="7"/>
  <c r="Q230" i="7"/>
  <c r="P230" i="7"/>
  <c r="O230" i="7"/>
  <c r="N230" i="7"/>
  <c r="M230" i="7"/>
  <c r="L230" i="7"/>
  <c r="K230" i="7"/>
  <c r="J230" i="7"/>
  <c r="AE229" i="7"/>
  <c r="AD229" i="7"/>
  <c r="AC229" i="7"/>
  <c r="AB229" i="7"/>
  <c r="AA229" i="7"/>
  <c r="Z229" i="7"/>
  <c r="Y229" i="7"/>
  <c r="X229" i="7"/>
  <c r="Q229" i="7"/>
  <c r="P229" i="7"/>
  <c r="O229" i="7"/>
  <c r="N229" i="7"/>
  <c r="M229" i="7"/>
  <c r="L229" i="7"/>
  <c r="K229" i="7"/>
  <c r="J229" i="7"/>
  <c r="AE228" i="7"/>
  <c r="AD228" i="7"/>
  <c r="AC228" i="7"/>
  <c r="AB228" i="7"/>
  <c r="AA228" i="7"/>
  <c r="Z228" i="7"/>
  <c r="Y228" i="7"/>
  <c r="X228" i="7"/>
  <c r="Q228" i="7"/>
  <c r="P228" i="7"/>
  <c r="O228" i="7"/>
  <c r="N228" i="7"/>
  <c r="M228" i="7"/>
  <c r="L228" i="7"/>
  <c r="K228" i="7"/>
  <c r="J228" i="7"/>
  <c r="AE227" i="7"/>
  <c r="AD227" i="7"/>
  <c r="AC227" i="7"/>
  <c r="AB227" i="7"/>
  <c r="AA227" i="7"/>
  <c r="Z227" i="7"/>
  <c r="Y227" i="7"/>
  <c r="X227" i="7"/>
  <c r="Q227" i="7"/>
  <c r="P227" i="7"/>
  <c r="O227" i="7"/>
  <c r="N227" i="7"/>
  <c r="M227" i="7"/>
  <c r="L227" i="7"/>
  <c r="K227" i="7"/>
  <c r="J227" i="7"/>
  <c r="AE226" i="7"/>
  <c r="AD226" i="7"/>
  <c r="AC226" i="7"/>
  <c r="AB226" i="7"/>
  <c r="AA226" i="7"/>
  <c r="Z226" i="7"/>
  <c r="Y226" i="7"/>
  <c r="X226" i="7"/>
  <c r="Q226" i="7"/>
  <c r="P226" i="7"/>
  <c r="O226" i="7"/>
  <c r="N226" i="7"/>
  <c r="M226" i="7"/>
  <c r="L226" i="7"/>
  <c r="K226" i="7"/>
  <c r="J226" i="7"/>
  <c r="AE223" i="7"/>
  <c r="AD223" i="7"/>
  <c r="AC223" i="7"/>
  <c r="AB223" i="7"/>
  <c r="AA223" i="7"/>
  <c r="Z223" i="7"/>
  <c r="Y223" i="7"/>
  <c r="X223" i="7"/>
  <c r="Q223" i="7"/>
  <c r="P223" i="7"/>
  <c r="O223" i="7"/>
  <c r="N223" i="7"/>
  <c r="M223" i="7"/>
  <c r="L223" i="7"/>
  <c r="K223" i="7"/>
  <c r="J223" i="7"/>
  <c r="AE222" i="7"/>
  <c r="AD222" i="7"/>
  <c r="AC222" i="7"/>
  <c r="AB222" i="7"/>
  <c r="AA222" i="7"/>
  <c r="Z222" i="7"/>
  <c r="Y222" i="7"/>
  <c r="X222" i="7"/>
  <c r="Q222" i="7"/>
  <c r="P222" i="7"/>
  <c r="O222" i="7"/>
  <c r="N222" i="7"/>
  <c r="M222" i="7"/>
  <c r="L222" i="7"/>
  <c r="K222" i="7"/>
  <c r="J222" i="7"/>
  <c r="AE221" i="7"/>
  <c r="AD221" i="7"/>
  <c r="AC221" i="7"/>
  <c r="AB221" i="7"/>
  <c r="AA221" i="7"/>
  <c r="Z221" i="7"/>
  <c r="Y221" i="7"/>
  <c r="X221" i="7"/>
  <c r="Q221" i="7"/>
  <c r="P221" i="7"/>
  <c r="O221" i="7"/>
  <c r="N221" i="7"/>
  <c r="M221" i="7"/>
  <c r="L221" i="7"/>
  <c r="K221" i="7"/>
  <c r="J221" i="7"/>
  <c r="AE220" i="7"/>
  <c r="AD220" i="7"/>
  <c r="AC220" i="7"/>
  <c r="AB220" i="7"/>
  <c r="AA220" i="7"/>
  <c r="Z220" i="7"/>
  <c r="Y220" i="7"/>
  <c r="X220" i="7"/>
  <c r="Q220" i="7"/>
  <c r="P220" i="7"/>
  <c r="O220" i="7"/>
  <c r="N220" i="7"/>
  <c r="M220" i="7"/>
  <c r="L220" i="7"/>
  <c r="K220" i="7"/>
  <c r="J220" i="7"/>
  <c r="AE219" i="7"/>
  <c r="AD219" i="7"/>
  <c r="AC219" i="7"/>
  <c r="AB219" i="7"/>
  <c r="AA219" i="7"/>
  <c r="Z219" i="7"/>
  <c r="Y219" i="7"/>
  <c r="X219" i="7"/>
  <c r="Q219" i="7"/>
  <c r="P219" i="7"/>
  <c r="O219" i="7"/>
  <c r="N219" i="7"/>
  <c r="M219" i="7"/>
  <c r="L219" i="7"/>
  <c r="K219" i="7"/>
  <c r="J219" i="7"/>
  <c r="AE216" i="7"/>
  <c r="AD216" i="7"/>
  <c r="AC216" i="7"/>
  <c r="AB216" i="7"/>
  <c r="AA216" i="7"/>
  <c r="Z216" i="7"/>
  <c r="Y216" i="7"/>
  <c r="X216" i="7"/>
  <c r="Q216" i="7"/>
  <c r="P216" i="7"/>
  <c r="O216" i="7"/>
  <c r="N216" i="7"/>
  <c r="M216" i="7"/>
  <c r="L216" i="7"/>
  <c r="K216" i="7"/>
  <c r="J216" i="7"/>
  <c r="AE215" i="7"/>
  <c r="AD215" i="7"/>
  <c r="AC215" i="7"/>
  <c r="AB215" i="7"/>
  <c r="AA215" i="7"/>
  <c r="Z215" i="7"/>
  <c r="Y215" i="7"/>
  <c r="X215" i="7"/>
  <c r="Q215" i="7"/>
  <c r="P215" i="7"/>
  <c r="O215" i="7"/>
  <c r="N215" i="7"/>
  <c r="M215" i="7"/>
  <c r="L215" i="7"/>
  <c r="K215" i="7"/>
  <c r="J215" i="7"/>
  <c r="AE214" i="7"/>
  <c r="AD214" i="7"/>
  <c r="AC214" i="7"/>
  <c r="AB214" i="7"/>
  <c r="AA214" i="7"/>
  <c r="Z214" i="7"/>
  <c r="Y214" i="7"/>
  <c r="X214" i="7"/>
  <c r="Q214" i="7"/>
  <c r="P214" i="7"/>
  <c r="O214" i="7"/>
  <c r="N214" i="7"/>
  <c r="M214" i="7"/>
  <c r="L214" i="7"/>
  <c r="K214" i="7"/>
  <c r="J214" i="7"/>
  <c r="AE213" i="7"/>
  <c r="AD213" i="7"/>
  <c r="AC213" i="7"/>
  <c r="AB213" i="7"/>
  <c r="AA213" i="7"/>
  <c r="Z213" i="7"/>
  <c r="Y213" i="7"/>
  <c r="X213" i="7"/>
  <c r="Q213" i="7"/>
  <c r="P213" i="7"/>
  <c r="O213" i="7"/>
  <c r="N213" i="7"/>
  <c r="M213" i="7"/>
  <c r="L213" i="7"/>
  <c r="K213" i="7"/>
  <c r="J213" i="7"/>
  <c r="AE212" i="7"/>
  <c r="AD212" i="7"/>
  <c r="AC212" i="7"/>
  <c r="AB212" i="7"/>
  <c r="AA212" i="7"/>
  <c r="Z212" i="7"/>
  <c r="Y212" i="7"/>
  <c r="X212" i="7"/>
  <c r="Q212" i="7"/>
  <c r="P212" i="7"/>
  <c r="O212" i="7"/>
  <c r="N212" i="7"/>
  <c r="M212" i="7"/>
  <c r="L212" i="7"/>
  <c r="K212" i="7"/>
  <c r="J212" i="7"/>
  <c r="AE198" i="7"/>
  <c r="AD198" i="7"/>
  <c r="AC198" i="7"/>
  <c r="AB198" i="7"/>
  <c r="AA198" i="7"/>
  <c r="Z198" i="7"/>
  <c r="Y198" i="7"/>
  <c r="X198" i="7"/>
  <c r="Q198" i="7"/>
  <c r="P198" i="7"/>
  <c r="O198" i="7"/>
  <c r="N198" i="7"/>
  <c r="M198" i="7"/>
  <c r="L198" i="7"/>
  <c r="K198" i="7"/>
  <c r="J198" i="7"/>
  <c r="AE197" i="7"/>
  <c r="AD197" i="7"/>
  <c r="AC197" i="7"/>
  <c r="AB197" i="7"/>
  <c r="AA197" i="7"/>
  <c r="Z197" i="7"/>
  <c r="Y197" i="7"/>
  <c r="X197" i="7"/>
  <c r="Q197" i="7"/>
  <c r="P197" i="7"/>
  <c r="O197" i="7"/>
  <c r="N197" i="7"/>
  <c r="M197" i="7"/>
  <c r="L197" i="7"/>
  <c r="K197" i="7"/>
  <c r="J197" i="7"/>
  <c r="AE196" i="7"/>
  <c r="AD196" i="7"/>
  <c r="AC196" i="7"/>
  <c r="AB196" i="7"/>
  <c r="AA196" i="7"/>
  <c r="Z196" i="7"/>
  <c r="Y196" i="7"/>
  <c r="X196" i="7"/>
  <c r="Q196" i="7"/>
  <c r="P196" i="7"/>
  <c r="O196" i="7"/>
  <c r="N196" i="7"/>
  <c r="M196" i="7"/>
  <c r="L196" i="7"/>
  <c r="K196" i="7"/>
  <c r="J196" i="7"/>
  <c r="AE195" i="7"/>
  <c r="AD195" i="7"/>
  <c r="AC195" i="7"/>
  <c r="AB195" i="7"/>
  <c r="AA195" i="7"/>
  <c r="Z195" i="7"/>
  <c r="Y195" i="7"/>
  <c r="X195" i="7"/>
  <c r="Q195" i="7"/>
  <c r="P195" i="7"/>
  <c r="O195" i="7"/>
  <c r="N195" i="7"/>
  <c r="M195" i="7"/>
  <c r="L195" i="7"/>
  <c r="K195" i="7"/>
  <c r="J195" i="7"/>
  <c r="AE194" i="7"/>
  <c r="AD194" i="7"/>
  <c r="AC194" i="7"/>
  <c r="AB194" i="7"/>
  <c r="AA194" i="7"/>
  <c r="Z194" i="7"/>
  <c r="Y194" i="7"/>
  <c r="X194" i="7"/>
  <c r="Q194" i="7"/>
  <c r="P194" i="7"/>
  <c r="O194" i="7"/>
  <c r="N194" i="7"/>
  <c r="M194" i="7"/>
  <c r="L194" i="7"/>
  <c r="K194" i="7"/>
  <c r="J194" i="7"/>
  <c r="AE191" i="7"/>
  <c r="AD191" i="7"/>
  <c r="AC191" i="7"/>
  <c r="AB191" i="7"/>
  <c r="AA191" i="7"/>
  <c r="Z191" i="7"/>
  <c r="Y191" i="7"/>
  <c r="X191" i="7"/>
  <c r="Q191" i="7"/>
  <c r="P191" i="7"/>
  <c r="O191" i="7"/>
  <c r="N191" i="7"/>
  <c r="M191" i="7"/>
  <c r="L191" i="7"/>
  <c r="K191" i="7"/>
  <c r="J191" i="7"/>
  <c r="AE190" i="7"/>
  <c r="AD190" i="7"/>
  <c r="AC190" i="7"/>
  <c r="AB190" i="7"/>
  <c r="AA190" i="7"/>
  <c r="Z190" i="7"/>
  <c r="Y190" i="7"/>
  <c r="X190" i="7"/>
  <c r="Q190" i="7"/>
  <c r="P190" i="7"/>
  <c r="O190" i="7"/>
  <c r="N190" i="7"/>
  <c r="M190" i="7"/>
  <c r="L190" i="7"/>
  <c r="K190" i="7"/>
  <c r="J190" i="7"/>
  <c r="AE189" i="7"/>
  <c r="AD189" i="7"/>
  <c r="AC189" i="7"/>
  <c r="AB189" i="7"/>
  <c r="AA189" i="7"/>
  <c r="Z189" i="7"/>
  <c r="Y189" i="7"/>
  <c r="X189" i="7"/>
  <c r="Q189" i="7"/>
  <c r="P189" i="7"/>
  <c r="O189" i="7"/>
  <c r="N189" i="7"/>
  <c r="M189" i="7"/>
  <c r="L189" i="7"/>
  <c r="K189" i="7"/>
  <c r="J189" i="7"/>
  <c r="AE188" i="7"/>
  <c r="AD188" i="7"/>
  <c r="AC188" i="7"/>
  <c r="AB188" i="7"/>
  <c r="AA188" i="7"/>
  <c r="Z188" i="7"/>
  <c r="Y188" i="7"/>
  <c r="X188" i="7"/>
  <c r="Q188" i="7"/>
  <c r="P188" i="7"/>
  <c r="O188" i="7"/>
  <c r="N188" i="7"/>
  <c r="M188" i="7"/>
  <c r="L188" i="7"/>
  <c r="K188" i="7"/>
  <c r="J188" i="7"/>
  <c r="AE187" i="7"/>
  <c r="AD187" i="7"/>
  <c r="AC187" i="7"/>
  <c r="AB187" i="7"/>
  <c r="AA187" i="7"/>
  <c r="Z187" i="7"/>
  <c r="Y187" i="7"/>
  <c r="X187" i="7"/>
  <c r="Q187" i="7"/>
  <c r="P187" i="7"/>
  <c r="O187" i="7"/>
  <c r="N187" i="7"/>
  <c r="M187" i="7"/>
  <c r="L187" i="7"/>
  <c r="K187" i="7"/>
  <c r="J187" i="7"/>
  <c r="AE184" i="7"/>
  <c r="AD184" i="7"/>
  <c r="AC184" i="7"/>
  <c r="AB184" i="7"/>
  <c r="AA184" i="7"/>
  <c r="Z184" i="7"/>
  <c r="Y184" i="7"/>
  <c r="X184" i="7"/>
  <c r="Q184" i="7"/>
  <c r="P184" i="7"/>
  <c r="O184" i="7"/>
  <c r="N184" i="7"/>
  <c r="M184" i="7"/>
  <c r="L184" i="7"/>
  <c r="K184" i="7"/>
  <c r="J184" i="7"/>
  <c r="AE183" i="7"/>
  <c r="AD183" i="7"/>
  <c r="AC183" i="7"/>
  <c r="AB183" i="7"/>
  <c r="AA183" i="7"/>
  <c r="Z183" i="7"/>
  <c r="Y183" i="7"/>
  <c r="X183" i="7"/>
  <c r="Q183" i="7"/>
  <c r="P183" i="7"/>
  <c r="O183" i="7"/>
  <c r="N183" i="7"/>
  <c r="M183" i="7"/>
  <c r="L183" i="7"/>
  <c r="K183" i="7"/>
  <c r="J183" i="7"/>
  <c r="AE182" i="7"/>
  <c r="AD182" i="7"/>
  <c r="AC182" i="7"/>
  <c r="AB182" i="7"/>
  <c r="AA182" i="7"/>
  <c r="Z182" i="7"/>
  <c r="Y182" i="7"/>
  <c r="X182" i="7"/>
  <c r="Q182" i="7"/>
  <c r="P182" i="7"/>
  <c r="O182" i="7"/>
  <c r="N182" i="7"/>
  <c r="M182" i="7"/>
  <c r="L182" i="7"/>
  <c r="K182" i="7"/>
  <c r="J182" i="7"/>
  <c r="AE181" i="7"/>
  <c r="AD181" i="7"/>
  <c r="AC181" i="7"/>
  <c r="AB181" i="7"/>
  <c r="AA181" i="7"/>
  <c r="Z181" i="7"/>
  <c r="Y181" i="7"/>
  <c r="X181" i="7"/>
  <c r="Q181" i="7"/>
  <c r="P181" i="7"/>
  <c r="O181" i="7"/>
  <c r="N181" i="7"/>
  <c r="M181" i="7"/>
  <c r="L181" i="7"/>
  <c r="K181" i="7"/>
  <c r="J181" i="7"/>
  <c r="AE180" i="7"/>
  <c r="AD180" i="7"/>
  <c r="AC180" i="7"/>
  <c r="AB180" i="7"/>
  <c r="AA180" i="7"/>
  <c r="Z180" i="7"/>
  <c r="Y180" i="7"/>
  <c r="X180" i="7"/>
  <c r="Q180" i="7"/>
  <c r="P180" i="7"/>
  <c r="O180" i="7"/>
  <c r="N180" i="7"/>
  <c r="M180" i="7"/>
  <c r="L180" i="7"/>
  <c r="K180" i="7"/>
  <c r="J180" i="7"/>
  <c r="AE177" i="7"/>
  <c r="AD177" i="7"/>
  <c r="AC177" i="7"/>
  <c r="AB177" i="7"/>
  <c r="AA177" i="7"/>
  <c r="Z177" i="7"/>
  <c r="Y177" i="7"/>
  <c r="X177" i="7"/>
  <c r="Q177" i="7"/>
  <c r="P177" i="7"/>
  <c r="O177" i="7"/>
  <c r="N177" i="7"/>
  <c r="M177" i="7"/>
  <c r="L177" i="7"/>
  <c r="K177" i="7"/>
  <c r="J177" i="7"/>
  <c r="AE176" i="7"/>
  <c r="AD176" i="7"/>
  <c r="AC176" i="7"/>
  <c r="AB176" i="7"/>
  <c r="AA176" i="7"/>
  <c r="Z176" i="7"/>
  <c r="Y176" i="7"/>
  <c r="X176" i="7"/>
  <c r="Q176" i="7"/>
  <c r="P176" i="7"/>
  <c r="O176" i="7"/>
  <c r="N176" i="7"/>
  <c r="M176" i="7"/>
  <c r="L176" i="7"/>
  <c r="K176" i="7"/>
  <c r="J176" i="7"/>
  <c r="AE175" i="7"/>
  <c r="AD175" i="7"/>
  <c r="AC175" i="7"/>
  <c r="AB175" i="7"/>
  <c r="AA175" i="7"/>
  <c r="Z175" i="7"/>
  <c r="Y175" i="7"/>
  <c r="X175" i="7"/>
  <c r="Q175" i="7"/>
  <c r="P175" i="7"/>
  <c r="O175" i="7"/>
  <c r="N175" i="7"/>
  <c r="M175" i="7"/>
  <c r="L175" i="7"/>
  <c r="K175" i="7"/>
  <c r="J175" i="7"/>
  <c r="AE174" i="7"/>
  <c r="AD174" i="7"/>
  <c r="AC174" i="7"/>
  <c r="AB174" i="7"/>
  <c r="AA174" i="7"/>
  <c r="Z174" i="7"/>
  <c r="Y174" i="7"/>
  <c r="X174" i="7"/>
  <c r="Q174" i="7"/>
  <c r="P174" i="7"/>
  <c r="O174" i="7"/>
  <c r="N174" i="7"/>
  <c r="M174" i="7"/>
  <c r="L174" i="7"/>
  <c r="K174" i="7"/>
  <c r="J174" i="7"/>
  <c r="AE173" i="7"/>
  <c r="AD173" i="7"/>
  <c r="AC173" i="7"/>
  <c r="AB173" i="7"/>
  <c r="AA173" i="7"/>
  <c r="Z173" i="7"/>
  <c r="Y173" i="7"/>
  <c r="X173" i="7"/>
  <c r="Q173" i="7"/>
  <c r="P173" i="7"/>
  <c r="O173" i="7"/>
  <c r="N173" i="7"/>
  <c r="M173" i="7"/>
  <c r="L173" i="7"/>
  <c r="K173" i="7"/>
  <c r="J173" i="7"/>
  <c r="AE159" i="7"/>
  <c r="AD159" i="7"/>
  <c r="AC159" i="7"/>
  <c r="AB159" i="7"/>
  <c r="AA159" i="7"/>
  <c r="Z159" i="7"/>
  <c r="Y159" i="7"/>
  <c r="X159" i="7"/>
  <c r="Q159" i="7"/>
  <c r="P159" i="7"/>
  <c r="O159" i="7"/>
  <c r="N159" i="7"/>
  <c r="M159" i="7"/>
  <c r="L159" i="7"/>
  <c r="K159" i="7"/>
  <c r="J159" i="7"/>
  <c r="AE158" i="7"/>
  <c r="AD158" i="7"/>
  <c r="AC158" i="7"/>
  <c r="AB158" i="7"/>
  <c r="AA158" i="7"/>
  <c r="Z158" i="7"/>
  <c r="Y158" i="7"/>
  <c r="X158" i="7"/>
  <c r="Q158" i="7"/>
  <c r="P158" i="7"/>
  <c r="O158" i="7"/>
  <c r="N158" i="7"/>
  <c r="M158" i="7"/>
  <c r="L158" i="7"/>
  <c r="K158" i="7"/>
  <c r="J158" i="7"/>
  <c r="AE157" i="7"/>
  <c r="AD157" i="7"/>
  <c r="AC157" i="7"/>
  <c r="AB157" i="7"/>
  <c r="AA157" i="7"/>
  <c r="Z157" i="7"/>
  <c r="Y157" i="7"/>
  <c r="X157" i="7"/>
  <c r="Q157" i="7"/>
  <c r="P157" i="7"/>
  <c r="O157" i="7"/>
  <c r="N157" i="7"/>
  <c r="M157" i="7"/>
  <c r="L157" i="7"/>
  <c r="K157" i="7"/>
  <c r="J157" i="7"/>
  <c r="AE156" i="7"/>
  <c r="AD156" i="7"/>
  <c r="AC156" i="7"/>
  <c r="AB156" i="7"/>
  <c r="AA156" i="7"/>
  <c r="Z156" i="7"/>
  <c r="Y156" i="7"/>
  <c r="X156" i="7"/>
  <c r="Q156" i="7"/>
  <c r="P156" i="7"/>
  <c r="O156" i="7"/>
  <c r="N156" i="7"/>
  <c r="M156" i="7"/>
  <c r="L156" i="7"/>
  <c r="K156" i="7"/>
  <c r="J156" i="7"/>
  <c r="AE155" i="7"/>
  <c r="AD155" i="7"/>
  <c r="AC155" i="7"/>
  <c r="AB155" i="7"/>
  <c r="AA155" i="7"/>
  <c r="Z155" i="7"/>
  <c r="Y155" i="7"/>
  <c r="X155" i="7"/>
  <c r="Q155" i="7"/>
  <c r="P155" i="7"/>
  <c r="O155" i="7"/>
  <c r="N155" i="7"/>
  <c r="M155" i="7"/>
  <c r="L155" i="7"/>
  <c r="K155" i="7"/>
  <c r="J155" i="7"/>
  <c r="AE152" i="7"/>
  <c r="AD152" i="7"/>
  <c r="AC152" i="7"/>
  <c r="AB152" i="7"/>
  <c r="AA152" i="7"/>
  <c r="Z152" i="7"/>
  <c r="Y152" i="7"/>
  <c r="X152" i="7"/>
  <c r="Q152" i="7"/>
  <c r="P152" i="7"/>
  <c r="O152" i="7"/>
  <c r="N152" i="7"/>
  <c r="M152" i="7"/>
  <c r="L152" i="7"/>
  <c r="K152" i="7"/>
  <c r="J152" i="7"/>
  <c r="AE151" i="7"/>
  <c r="AD151" i="7"/>
  <c r="AC151" i="7"/>
  <c r="AB151" i="7"/>
  <c r="AA151" i="7"/>
  <c r="Z151" i="7"/>
  <c r="Y151" i="7"/>
  <c r="X151" i="7"/>
  <c r="Q151" i="7"/>
  <c r="P151" i="7"/>
  <c r="O151" i="7"/>
  <c r="N151" i="7"/>
  <c r="M151" i="7"/>
  <c r="L151" i="7"/>
  <c r="K151" i="7"/>
  <c r="J151" i="7"/>
  <c r="AE150" i="7"/>
  <c r="AD150" i="7"/>
  <c r="AC150" i="7"/>
  <c r="AB150" i="7"/>
  <c r="AA150" i="7"/>
  <c r="Z150" i="7"/>
  <c r="Y150" i="7"/>
  <c r="X150" i="7"/>
  <c r="Q150" i="7"/>
  <c r="P150" i="7"/>
  <c r="O150" i="7"/>
  <c r="N150" i="7"/>
  <c r="M150" i="7"/>
  <c r="L150" i="7"/>
  <c r="K150" i="7"/>
  <c r="J150" i="7"/>
  <c r="AE149" i="7"/>
  <c r="AD149" i="7"/>
  <c r="AC149" i="7"/>
  <c r="AB149" i="7"/>
  <c r="AA149" i="7"/>
  <c r="Z149" i="7"/>
  <c r="Y149" i="7"/>
  <c r="X149" i="7"/>
  <c r="Q149" i="7"/>
  <c r="P149" i="7"/>
  <c r="O149" i="7"/>
  <c r="N149" i="7"/>
  <c r="M149" i="7"/>
  <c r="L149" i="7"/>
  <c r="K149" i="7"/>
  <c r="J149" i="7"/>
  <c r="AE148" i="7"/>
  <c r="AD148" i="7"/>
  <c r="AC148" i="7"/>
  <c r="AB148" i="7"/>
  <c r="AA148" i="7"/>
  <c r="Z148" i="7"/>
  <c r="Y148" i="7"/>
  <c r="X148" i="7"/>
  <c r="Q148" i="7"/>
  <c r="P148" i="7"/>
  <c r="O148" i="7"/>
  <c r="N148" i="7"/>
  <c r="M148" i="7"/>
  <c r="L148" i="7"/>
  <c r="K148" i="7"/>
  <c r="J148" i="7"/>
  <c r="AE145" i="7"/>
  <c r="AD145" i="7"/>
  <c r="AC145" i="7"/>
  <c r="AB145" i="7"/>
  <c r="AA145" i="7"/>
  <c r="Z145" i="7"/>
  <c r="Y145" i="7"/>
  <c r="X145" i="7"/>
  <c r="Q145" i="7"/>
  <c r="P145" i="7"/>
  <c r="O145" i="7"/>
  <c r="N145" i="7"/>
  <c r="M145" i="7"/>
  <c r="L145" i="7"/>
  <c r="K145" i="7"/>
  <c r="J145" i="7"/>
  <c r="AE144" i="7"/>
  <c r="AD144" i="7"/>
  <c r="AC144" i="7"/>
  <c r="AB144" i="7"/>
  <c r="AA144" i="7"/>
  <c r="Z144" i="7"/>
  <c r="Y144" i="7"/>
  <c r="X144" i="7"/>
  <c r="Q144" i="7"/>
  <c r="P144" i="7"/>
  <c r="O144" i="7"/>
  <c r="N144" i="7"/>
  <c r="M144" i="7"/>
  <c r="L144" i="7"/>
  <c r="K144" i="7"/>
  <c r="J144" i="7"/>
  <c r="AE143" i="7"/>
  <c r="AD143" i="7"/>
  <c r="AC143" i="7"/>
  <c r="AB143" i="7"/>
  <c r="AA143" i="7"/>
  <c r="Z143" i="7"/>
  <c r="Y143" i="7"/>
  <c r="X143" i="7"/>
  <c r="Q143" i="7"/>
  <c r="P143" i="7"/>
  <c r="O143" i="7"/>
  <c r="N143" i="7"/>
  <c r="M143" i="7"/>
  <c r="L143" i="7"/>
  <c r="K143" i="7"/>
  <c r="J143" i="7"/>
  <c r="AE142" i="7"/>
  <c r="AD142" i="7"/>
  <c r="AC142" i="7"/>
  <c r="AB142" i="7"/>
  <c r="AA142" i="7"/>
  <c r="Z142" i="7"/>
  <c r="Y142" i="7"/>
  <c r="X142" i="7"/>
  <c r="Q142" i="7"/>
  <c r="P142" i="7"/>
  <c r="O142" i="7"/>
  <c r="N142" i="7"/>
  <c r="M142" i="7"/>
  <c r="L142" i="7"/>
  <c r="K142" i="7"/>
  <c r="J142" i="7"/>
  <c r="AE141" i="7"/>
  <c r="AD141" i="7"/>
  <c r="AC141" i="7"/>
  <c r="AB141" i="7"/>
  <c r="AA141" i="7"/>
  <c r="Z141" i="7"/>
  <c r="Y141" i="7"/>
  <c r="X141" i="7"/>
  <c r="Q141" i="7"/>
  <c r="P141" i="7"/>
  <c r="O141" i="7"/>
  <c r="N141" i="7"/>
  <c r="M141" i="7"/>
  <c r="L141" i="7"/>
  <c r="K141" i="7"/>
  <c r="J141" i="7"/>
  <c r="AE138" i="7"/>
  <c r="AD138" i="7"/>
  <c r="AC138" i="7"/>
  <c r="AB138" i="7"/>
  <c r="AA138" i="7"/>
  <c r="Z138" i="7"/>
  <c r="Y138" i="7"/>
  <c r="X138" i="7"/>
  <c r="Q138" i="7"/>
  <c r="P138" i="7"/>
  <c r="O138" i="7"/>
  <c r="N138" i="7"/>
  <c r="M138" i="7"/>
  <c r="L138" i="7"/>
  <c r="K138" i="7"/>
  <c r="J138" i="7"/>
  <c r="AE137" i="7"/>
  <c r="AD137" i="7"/>
  <c r="AC137" i="7"/>
  <c r="AB137" i="7"/>
  <c r="AA137" i="7"/>
  <c r="Z137" i="7"/>
  <c r="Y137" i="7"/>
  <c r="X137" i="7"/>
  <c r="Q137" i="7"/>
  <c r="P137" i="7"/>
  <c r="O137" i="7"/>
  <c r="N137" i="7"/>
  <c r="M137" i="7"/>
  <c r="L137" i="7"/>
  <c r="K137" i="7"/>
  <c r="J137" i="7"/>
  <c r="AE136" i="7"/>
  <c r="AD136" i="7"/>
  <c r="AC136" i="7"/>
  <c r="AB136" i="7"/>
  <c r="AA136" i="7"/>
  <c r="Z136" i="7"/>
  <c r="Y136" i="7"/>
  <c r="X136" i="7"/>
  <c r="Q136" i="7"/>
  <c r="P136" i="7"/>
  <c r="O136" i="7"/>
  <c r="N136" i="7"/>
  <c r="M136" i="7"/>
  <c r="L136" i="7"/>
  <c r="K136" i="7"/>
  <c r="J136" i="7"/>
  <c r="AE135" i="7"/>
  <c r="AD135" i="7"/>
  <c r="AC135" i="7"/>
  <c r="AB135" i="7"/>
  <c r="AA135" i="7"/>
  <c r="Z135" i="7"/>
  <c r="Y135" i="7"/>
  <c r="X135" i="7"/>
  <c r="Q135" i="7"/>
  <c r="P135" i="7"/>
  <c r="O135" i="7"/>
  <c r="N135" i="7"/>
  <c r="M135" i="7"/>
  <c r="L135" i="7"/>
  <c r="K135" i="7"/>
  <c r="J135" i="7"/>
  <c r="AE134" i="7"/>
  <c r="AD134" i="7"/>
  <c r="AC134" i="7"/>
  <c r="AB134" i="7"/>
  <c r="AA134" i="7"/>
  <c r="Z134" i="7"/>
  <c r="Y134" i="7"/>
  <c r="X134" i="7"/>
  <c r="Q134" i="7"/>
  <c r="P134" i="7"/>
  <c r="O134" i="7"/>
  <c r="N134" i="7"/>
  <c r="M134" i="7"/>
  <c r="L134" i="7"/>
  <c r="K134" i="7"/>
  <c r="J134" i="7"/>
  <c r="AE120" i="7"/>
  <c r="AD120" i="7"/>
  <c r="AC120" i="7"/>
  <c r="AB120" i="7"/>
  <c r="AA120" i="7"/>
  <c r="Z120" i="7"/>
  <c r="Y120" i="7"/>
  <c r="X120" i="7"/>
  <c r="Q120" i="7"/>
  <c r="P120" i="7"/>
  <c r="O120" i="7"/>
  <c r="N120" i="7"/>
  <c r="M120" i="7"/>
  <c r="L120" i="7"/>
  <c r="K120" i="7"/>
  <c r="J120" i="7"/>
  <c r="AE119" i="7"/>
  <c r="AD119" i="7"/>
  <c r="AC119" i="7"/>
  <c r="AB119" i="7"/>
  <c r="AA119" i="7"/>
  <c r="Z119" i="7"/>
  <c r="Y119" i="7"/>
  <c r="X119" i="7"/>
  <c r="Q119" i="7"/>
  <c r="P119" i="7"/>
  <c r="O119" i="7"/>
  <c r="N119" i="7"/>
  <c r="M119" i="7"/>
  <c r="L119" i="7"/>
  <c r="K119" i="7"/>
  <c r="J119" i="7"/>
  <c r="AE118" i="7"/>
  <c r="AD118" i="7"/>
  <c r="AC118" i="7"/>
  <c r="AB118" i="7"/>
  <c r="AA118" i="7"/>
  <c r="Z118" i="7"/>
  <c r="Y118" i="7"/>
  <c r="X118" i="7"/>
  <c r="Q118" i="7"/>
  <c r="P118" i="7"/>
  <c r="O118" i="7"/>
  <c r="N118" i="7"/>
  <c r="M118" i="7"/>
  <c r="L118" i="7"/>
  <c r="K118" i="7"/>
  <c r="J118" i="7"/>
  <c r="AE117" i="7"/>
  <c r="AD117" i="7"/>
  <c r="AC117" i="7"/>
  <c r="AB117" i="7"/>
  <c r="AA117" i="7"/>
  <c r="Z117" i="7"/>
  <c r="Y117" i="7"/>
  <c r="X117" i="7"/>
  <c r="Q117" i="7"/>
  <c r="P117" i="7"/>
  <c r="O117" i="7"/>
  <c r="N117" i="7"/>
  <c r="M117" i="7"/>
  <c r="L117" i="7"/>
  <c r="K117" i="7"/>
  <c r="J117" i="7"/>
  <c r="AE116" i="7"/>
  <c r="AD116" i="7"/>
  <c r="AC116" i="7"/>
  <c r="AB116" i="7"/>
  <c r="AA116" i="7"/>
  <c r="Z116" i="7"/>
  <c r="Y116" i="7"/>
  <c r="X116" i="7"/>
  <c r="Q116" i="7"/>
  <c r="P116" i="7"/>
  <c r="O116" i="7"/>
  <c r="N116" i="7"/>
  <c r="M116" i="7"/>
  <c r="L116" i="7"/>
  <c r="K116" i="7"/>
  <c r="J116" i="7"/>
  <c r="AE113" i="7"/>
  <c r="AD113" i="7"/>
  <c r="AC113" i="7"/>
  <c r="AB113" i="7"/>
  <c r="AA113" i="7"/>
  <c r="Z113" i="7"/>
  <c r="Y113" i="7"/>
  <c r="X113" i="7"/>
  <c r="Q113" i="7"/>
  <c r="P113" i="7"/>
  <c r="O113" i="7"/>
  <c r="N113" i="7"/>
  <c r="M113" i="7"/>
  <c r="L113" i="7"/>
  <c r="K113" i="7"/>
  <c r="J113" i="7"/>
  <c r="AE112" i="7"/>
  <c r="AD112" i="7"/>
  <c r="AC112" i="7"/>
  <c r="AB112" i="7"/>
  <c r="AA112" i="7"/>
  <c r="Z112" i="7"/>
  <c r="Y112" i="7"/>
  <c r="X112" i="7"/>
  <c r="Q112" i="7"/>
  <c r="P112" i="7"/>
  <c r="O112" i="7"/>
  <c r="N112" i="7"/>
  <c r="M112" i="7"/>
  <c r="L112" i="7"/>
  <c r="K112" i="7"/>
  <c r="J112" i="7"/>
  <c r="AE111" i="7"/>
  <c r="AD111" i="7"/>
  <c r="AC111" i="7"/>
  <c r="AB111" i="7"/>
  <c r="AA111" i="7"/>
  <c r="Z111" i="7"/>
  <c r="Y111" i="7"/>
  <c r="X111" i="7"/>
  <c r="Q111" i="7"/>
  <c r="P111" i="7"/>
  <c r="O111" i="7"/>
  <c r="N111" i="7"/>
  <c r="M111" i="7"/>
  <c r="L111" i="7"/>
  <c r="K111" i="7"/>
  <c r="J111" i="7"/>
  <c r="AE110" i="7"/>
  <c r="AD110" i="7"/>
  <c r="AC110" i="7"/>
  <c r="AB110" i="7"/>
  <c r="AA110" i="7"/>
  <c r="Z110" i="7"/>
  <c r="Y110" i="7"/>
  <c r="X110" i="7"/>
  <c r="Q110" i="7"/>
  <c r="P110" i="7"/>
  <c r="O110" i="7"/>
  <c r="N110" i="7"/>
  <c r="M110" i="7"/>
  <c r="L110" i="7"/>
  <c r="K110" i="7"/>
  <c r="J110" i="7"/>
  <c r="AE109" i="7"/>
  <c r="AD109" i="7"/>
  <c r="AC109" i="7"/>
  <c r="AB109" i="7"/>
  <c r="AA109" i="7"/>
  <c r="Z109" i="7"/>
  <c r="Y109" i="7"/>
  <c r="X109" i="7"/>
  <c r="Q109" i="7"/>
  <c r="P109" i="7"/>
  <c r="O109" i="7"/>
  <c r="N109" i="7"/>
  <c r="M109" i="7"/>
  <c r="L109" i="7"/>
  <c r="K109" i="7"/>
  <c r="J109" i="7"/>
  <c r="AE106" i="7"/>
  <c r="AD106" i="7"/>
  <c r="AC106" i="7"/>
  <c r="AB106" i="7"/>
  <c r="AA106" i="7"/>
  <c r="Z106" i="7"/>
  <c r="Y106" i="7"/>
  <c r="X106" i="7"/>
  <c r="Q106" i="7"/>
  <c r="P106" i="7"/>
  <c r="O106" i="7"/>
  <c r="N106" i="7"/>
  <c r="M106" i="7"/>
  <c r="L106" i="7"/>
  <c r="K106" i="7"/>
  <c r="J106" i="7"/>
  <c r="AE105" i="7"/>
  <c r="AD105" i="7"/>
  <c r="AC105" i="7"/>
  <c r="AB105" i="7"/>
  <c r="AA105" i="7"/>
  <c r="Z105" i="7"/>
  <c r="Y105" i="7"/>
  <c r="X105" i="7"/>
  <c r="Q105" i="7"/>
  <c r="P105" i="7"/>
  <c r="O105" i="7"/>
  <c r="N105" i="7"/>
  <c r="M105" i="7"/>
  <c r="L105" i="7"/>
  <c r="K105" i="7"/>
  <c r="J105" i="7"/>
  <c r="AE104" i="7"/>
  <c r="AD104" i="7"/>
  <c r="AC104" i="7"/>
  <c r="AB104" i="7"/>
  <c r="AA104" i="7"/>
  <c r="Z104" i="7"/>
  <c r="Y104" i="7"/>
  <c r="X104" i="7"/>
  <c r="Q104" i="7"/>
  <c r="P104" i="7"/>
  <c r="O104" i="7"/>
  <c r="N104" i="7"/>
  <c r="M104" i="7"/>
  <c r="L104" i="7"/>
  <c r="K104" i="7"/>
  <c r="J104" i="7"/>
  <c r="AE103" i="7"/>
  <c r="AD103" i="7"/>
  <c r="AC103" i="7"/>
  <c r="AB103" i="7"/>
  <c r="AA103" i="7"/>
  <c r="Z103" i="7"/>
  <c r="Y103" i="7"/>
  <c r="X103" i="7"/>
  <c r="Q103" i="7"/>
  <c r="P103" i="7"/>
  <c r="O103" i="7"/>
  <c r="N103" i="7"/>
  <c r="M103" i="7"/>
  <c r="L103" i="7"/>
  <c r="K103" i="7"/>
  <c r="J103" i="7"/>
  <c r="AE102" i="7"/>
  <c r="AD102" i="7"/>
  <c r="AC102" i="7"/>
  <c r="AB102" i="7"/>
  <c r="AA102" i="7"/>
  <c r="Z102" i="7"/>
  <c r="Y102" i="7"/>
  <c r="X102" i="7"/>
  <c r="Q102" i="7"/>
  <c r="P102" i="7"/>
  <c r="O102" i="7"/>
  <c r="N102" i="7"/>
  <c r="M102" i="7"/>
  <c r="L102" i="7"/>
  <c r="K102" i="7"/>
  <c r="J102" i="7"/>
  <c r="AE99" i="7"/>
  <c r="AD99" i="7"/>
  <c r="AC99" i="7"/>
  <c r="AB99" i="7"/>
  <c r="AA99" i="7"/>
  <c r="Z99" i="7"/>
  <c r="Y99" i="7"/>
  <c r="X99" i="7"/>
  <c r="Q99" i="7"/>
  <c r="P99" i="7"/>
  <c r="O99" i="7"/>
  <c r="N99" i="7"/>
  <c r="M99" i="7"/>
  <c r="L99" i="7"/>
  <c r="K99" i="7"/>
  <c r="J99" i="7"/>
  <c r="AE98" i="7"/>
  <c r="AD98" i="7"/>
  <c r="AC98" i="7"/>
  <c r="AB98" i="7"/>
  <c r="AA98" i="7"/>
  <c r="Z98" i="7"/>
  <c r="Y98" i="7"/>
  <c r="X98" i="7"/>
  <c r="Q98" i="7"/>
  <c r="P98" i="7"/>
  <c r="O98" i="7"/>
  <c r="N98" i="7"/>
  <c r="M98" i="7"/>
  <c r="L98" i="7"/>
  <c r="K98" i="7"/>
  <c r="J98" i="7"/>
  <c r="AE97" i="7"/>
  <c r="AD97" i="7"/>
  <c r="AC97" i="7"/>
  <c r="AB97" i="7"/>
  <c r="AA97" i="7"/>
  <c r="Z97" i="7"/>
  <c r="Y97" i="7"/>
  <c r="X97" i="7"/>
  <c r="Q97" i="7"/>
  <c r="P97" i="7"/>
  <c r="O97" i="7"/>
  <c r="N97" i="7"/>
  <c r="M97" i="7"/>
  <c r="L97" i="7"/>
  <c r="K97" i="7"/>
  <c r="J97" i="7"/>
  <c r="AE96" i="7"/>
  <c r="AD96" i="7"/>
  <c r="AC96" i="7"/>
  <c r="AB96" i="7"/>
  <c r="AA96" i="7"/>
  <c r="Z96" i="7"/>
  <c r="Y96" i="7"/>
  <c r="X96" i="7"/>
  <c r="Q96" i="7"/>
  <c r="P96" i="7"/>
  <c r="O96" i="7"/>
  <c r="N96" i="7"/>
  <c r="M96" i="7"/>
  <c r="L96" i="7"/>
  <c r="K96" i="7"/>
  <c r="J96" i="7"/>
  <c r="AE95" i="7"/>
  <c r="AD95" i="7"/>
  <c r="AC95" i="7"/>
  <c r="AB95" i="7"/>
  <c r="AA95" i="7"/>
  <c r="Z95" i="7"/>
  <c r="Y95" i="7"/>
  <c r="X95" i="7"/>
  <c r="Q95" i="7"/>
  <c r="P95" i="7"/>
  <c r="O95" i="7"/>
  <c r="N95" i="7"/>
  <c r="M95" i="7"/>
  <c r="L95" i="7"/>
  <c r="K95" i="7"/>
  <c r="J95" i="7"/>
  <c r="AE81" i="7"/>
  <c r="AD81" i="7"/>
  <c r="AC81" i="7"/>
  <c r="AB81" i="7"/>
  <c r="AA81" i="7"/>
  <c r="Z81" i="7"/>
  <c r="Y81" i="7"/>
  <c r="X81" i="7"/>
  <c r="Q81" i="7"/>
  <c r="P81" i="7"/>
  <c r="O81" i="7"/>
  <c r="N81" i="7"/>
  <c r="M81" i="7"/>
  <c r="L81" i="7"/>
  <c r="K81" i="7"/>
  <c r="J81" i="7"/>
  <c r="AE80" i="7"/>
  <c r="AD80" i="7"/>
  <c r="AC80" i="7"/>
  <c r="AB80" i="7"/>
  <c r="AA80" i="7"/>
  <c r="Z80" i="7"/>
  <c r="Y80" i="7"/>
  <c r="X80" i="7"/>
  <c r="Q80" i="7"/>
  <c r="P80" i="7"/>
  <c r="O80" i="7"/>
  <c r="N80" i="7"/>
  <c r="M80" i="7"/>
  <c r="L80" i="7"/>
  <c r="K80" i="7"/>
  <c r="J80" i="7"/>
  <c r="AE79" i="7"/>
  <c r="AD79" i="7"/>
  <c r="AC79" i="7"/>
  <c r="AB79" i="7"/>
  <c r="AA79" i="7"/>
  <c r="Z79" i="7"/>
  <c r="Y79" i="7"/>
  <c r="X79" i="7"/>
  <c r="Q79" i="7"/>
  <c r="P79" i="7"/>
  <c r="O79" i="7"/>
  <c r="N79" i="7"/>
  <c r="M79" i="7"/>
  <c r="L79" i="7"/>
  <c r="K79" i="7"/>
  <c r="J79" i="7"/>
  <c r="AE78" i="7"/>
  <c r="AD78" i="7"/>
  <c r="AC78" i="7"/>
  <c r="AB78" i="7"/>
  <c r="AA78" i="7"/>
  <c r="Z78" i="7"/>
  <c r="Y78" i="7"/>
  <c r="X78" i="7"/>
  <c r="Q78" i="7"/>
  <c r="P78" i="7"/>
  <c r="O78" i="7"/>
  <c r="N78" i="7"/>
  <c r="M78" i="7"/>
  <c r="L78" i="7"/>
  <c r="K78" i="7"/>
  <c r="J78" i="7"/>
  <c r="AE77" i="7"/>
  <c r="AD77" i="7"/>
  <c r="AC77" i="7"/>
  <c r="AB77" i="7"/>
  <c r="AA77" i="7"/>
  <c r="Z77" i="7"/>
  <c r="Y77" i="7"/>
  <c r="X77" i="7"/>
  <c r="Q77" i="7"/>
  <c r="P77" i="7"/>
  <c r="O77" i="7"/>
  <c r="N77" i="7"/>
  <c r="M77" i="7"/>
  <c r="L77" i="7"/>
  <c r="K77" i="7"/>
  <c r="J77" i="7"/>
  <c r="AE74" i="7"/>
  <c r="AD74" i="7"/>
  <c r="AC74" i="7"/>
  <c r="AB74" i="7"/>
  <c r="AA74" i="7"/>
  <c r="Z74" i="7"/>
  <c r="Y74" i="7"/>
  <c r="X74" i="7"/>
  <c r="Q74" i="7"/>
  <c r="P74" i="7"/>
  <c r="O74" i="7"/>
  <c r="N74" i="7"/>
  <c r="M74" i="7"/>
  <c r="L74" i="7"/>
  <c r="K74" i="7"/>
  <c r="J74" i="7"/>
  <c r="AE73" i="7"/>
  <c r="AD73" i="7"/>
  <c r="AC73" i="7"/>
  <c r="AB73" i="7"/>
  <c r="AA73" i="7"/>
  <c r="Z73" i="7"/>
  <c r="Y73" i="7"/>
  <c r="X73" i="7"/>
  <c r="Q73" i="7"/>
  <c r="P73" i="7"/>
  <c r="O73" i="7"/>
  <c r="N73" i="7"/>
  <c r="M73" i="7"/>
  <c r="L73" i="7"/>
  <c r="K73" i="7"/>
  <c r="J73" i="7"/>
  <c r="AE72" i="7"/>
  <c r="AD72" i="7"/>
  <c r="AC72" i="7"/>
  <c r="AB72" i="7"/>
  <c r="AA72" i="7"/>
  <c r="Z72" i="7"/>
  <c r="Y72" i="7"/>
  <c r="X72" i="7"/>
  <c r="Q72" i="7"/>
  <c r="P72" i="7"/>
  <c r="O72" i="7"/>
  <c r="N72" i="7"/>
  <c r="M72" i="7"/>
  <c r="L72" i="7"/>
  <c r="K72" i="7"/>
  <c r="J72" i="7"/>
  <c r="AE71" i="7"/>
  <c r="AD71" i="7"/>
  <c r="AC71" i="7"/>
  <c r="AB71" i="7"/>
  <c r="AA71" i="7"/>
  <c r="Z71" i="7"/>
  <c r="Y71" i="7"/>
  <c r="X71" i="7"/>
  <c r="Q71" i="7"/>
  <c r="P71" i="7"/>
  <c r="O71" i="7"/>
  <c r="N71" i="7"/>
  <c r="M71" i="7"/>
  <c r="L71" i="7"/>
  <c r="K71" i="7"/>
  <c r="J71" i="7"/>
  <c r="AE70" i="7"/>
  <c r="AD70" i="7"/>
  <c r="AC70" i="7"/>
  <c r="AB70" i="7"/>
  <c r="AA70" i="7"/>
  <c r="Z70" i="7"/>
  <c r="Y70" i="7"/>
  <c r="X70" i="7"/>
  <c r="Q70" i="7"/>
  <c r="P70" i="7"/>
  <c r="O70" i="7"/>
  <c r="N70" i="7"/>
  <c r="M70" i="7"/>
  <c r="L70" i="7"/>
  <c r="K70" i="7"/>
  <c r="J70" i="7"/>
  <c r="AE67" i="7"/>
  <c r="AD67" i="7"/>
  <c r="AC67" i="7"/>
  <c r="AB67" i="7"/>
  <c r="AA67" i="7"/>
  <c r="Z67" i="7"/>
  <c r="Y67" i="7"/>
  <c r="X67" i="7"/>
  <c r="Q67" i="7"/>
  <c r="P67" i="7"/>
  <c r="O67" i="7"/>
  <c r="N67" i="7"/>
  <c r="M67" i="7"/>
  <c r="L67" i="7"/>
  <c r="K67" i="7"/>
  <c r="J67" i="7"/>
  <c r="AE66" i="7"/>
  <c r="AD66" i="7"/>
  <c r="AC66" i="7"/>
  <c r="AB66" i="7"/>
  <c r="AA66" i="7"/>
  <c r="Z66" i="7"/>
  <c r="Y66" i="7"/>
  <c r="X66" i="7"/>
  <c r="Q66" i="7"/>
  <c r="P66" i="7"/>
  <c r="O66" i="7"/>
  <c r="N66" i="7"/>
  <c r="M66" i="7"/>
  <c r="L66" i="7"/>
  <c r="K66" i="7"/>
  <c r="J66" i="7"/>
  <c r="AE65" i="7"/>
  <c r="AD65" i="7"/>
  <c r="AC65" i="7"/>
  <c r="AB65" i="7"/>
  <c r="AA65" i="7"/>
  <c r="Z65" i="7"/>
  <c r="Y65" i="7"/>
  <c r="X65" i="7"/>
  <c r="Q65" i="7"/>
  <c r="P65" i="7"/>
  <c r="O65" i="7"/>
  <c r="N65" i="7"/>
  <c r="M65" i="7"/>
  <c r="L65" i="7"/>
  <c r="K65" i="7"/>
  <c r="J65" i="7"/>
  <c r="AE64" i="7"/>
  <c r="AD64" i="7"/>
  <c r="AC64" i="7"/>
  <c r="AB64" i="7"/>
  <c r="AA64" i="7"/>
  <c r="Z64" i="7"/>
  <c r="Y64" i="7"/>
  <c r="X64" i="7"/>
  <c r="Q64" i="7"/>
  <c r="P64" i="7"/>
  <c r="O64" i="7"/>
  <c r="N64" i="7"/>
  <c r="M64" i="7"/>
  <c r="L64" i="7"/>
  <c r="K64" i="7"/>
  <c r="J64" i="7"/>
  <c r="AE63" i="7"/>
  <c r="AD63" i="7"/>
  <c r="AC63" i="7"/>
  <c r="AB63" i="7"/>
  <c r="AA63" i="7"/>
  <c r="Z63" i="7"/>
  <c r="Y63" i="7"/>
  <c r="X63" i="7"/>
  <c r="Q63" i="7"/>
  <c r="P63" i="7"/>
  <c r="O63" i="7"/>
  <c r="N63" i="7"/>
  <c r="M63" i="7"/>
  <c r="L63" i="7"/>
  <c r="K63" i="7"/>
  <c r="J63" i="7"/>
  <c r="AE60" i="7"/>
  <c r="AD60" i="7"/>
  <c r="AC60" i="7"/>
  <c r="AB60" i="7"/>
  <c r="AA60" i="7"/>
  <c r="Z60" i="7"/>
  <c r="Y60" i="7"/>
  <c r="X60" i="7"/>
  <c r="Q60" i="7"/>
  <c r="P60" i="7"/>
  <c r="O60" i="7"/>
  <c r="N60" i="7"/>
  <c r="M60" i="7"/>
  <c r="L60" i="7"/>
  <c r="K60" i="7"/>
  <c r="J60" i="7"/>
  <c r="AE59" i="7"/>
  <c r="AD59" i="7"/>
  <c r="AC59" i="7"/>
  <c r="AB59" i="7"/>
  <c r="AA59" i="7"/>
  <c r="Z59" i="7"/>
  <c r="Y59" i="7"/>
  <c r="X59" i="7"/>
  <c r="Q59" i="7"/>
  <c r="P59" i="7"/>
  <c r="O59" i="7"/>
  <c r="N59" i="7"/>
  <c r="M59" i="7"/>
  <c r="L59" i="7"/>
  <c r="K59" i="7"/>
  <c r="J59" i="7"/>
  <c r="AE58" i="7"/>
  <c r="AD58" i="7"/>
  <c r="AC58" i="7"/>
  <c r="AB58" i="7"/>
  <c r="AA58" i="7"/>
  <c r="Z58" i="7"/>
  <c r="Y58" i="7"/>
  <c r="X58" i="7"/>
  <c r="Q58" i="7"/>
  <c r="P58" i="7"/>
  <c r="O58" i="7"/>
  <c r="N58" i="7"/>
  <c r="M58" i="7"/>
  <c r="L58" i="7"/>
  <c r="K58" i="7"/>
  <c r="J58" i="7"/>
  <c r="AE57" i="7"/>
  <c r="AD57" i="7"/>
  <c r="AC57" i="7"/>
  <c r="AB57" i="7"/>
  <c r="AA57" i="7"/>
  <c r="Z57" i="7"/>
  <c r="Y57" i="7"/>
  <c r="X57" i="7"/>
  <c r="Q57" i="7"/>
  <c r="P57" i="7"/>
  <c r="O57" i="7"/>
  <c r="N57" i="7"/>
  <c r="M57" i="7"/>
  <c r="L57" i="7"/>
  <c r="K57" i="7"/>
  <c r="J57" i="7"/>
  <c r="AE56" i="7"/>
  <c r="AD56" i="7"/>
  <c r="AC56" i="7"/>
  <c r="AB56" i="7"/>
  <c r="AA56" i="7"/>
  <c r="Z56" i="7"/>
  <c r="Y56" i="7"/>
  <c r="X56" i="7"/>
  <c r="Q56" i="7"/>
  <c r="P56" i="7"/>
  <c r="O56" i="7"/>
  <c r="N56" i="7"/>
  <c r="M56" i="7"/>
  <c r="L56" i="7"/>
  <c r="K56" i="7"/>
  <c r="J56" i="7"/>
  <c r="AE42" i="7"/>
  <c r="AD42" i="7"/>
  <c r="AC42" i="7"/>
  <c r="AB42" i="7"/>
  <c r="AA42" i="7"/>
  <c r="Z42" i="7"/>
  <c r="Y42" i="7"/>
  <c r="X42" i="7"/>
  <c r="Q42" i="7"/>
  <c r="P42" i="7"/>
  <c r="O42" i="7"/>
  <c r="N42" i="7"/>
  <c r="M42" i="7"/>
  <c r="L42" i="7"/>
  <c r="K42" i="7"/>
  <c r="J42" i="7"/>
  <c r="AE41" i="7"/>
  <c r="AD41" i="7"/>
  <c r="AC41" i="7"/>
  <c r="AB41" i="7"/>
  <c r="AA41" i="7"/>
  <c r="Z41" i="7"/>
  <c r="Y41" i="7"/>
  <c r="X41" i="7"/>
  <c r="Q41" i="7"/>
  <c r="P41" i="7"/>
  <c r="O41" i="7"/>
  <c r="N41" i="7"/>
  <c r="M41" i="7"/>
  <c r="L41" i="7"/>
  <c r="K41" i="7"/>
  <c r="J41" i="7"/>
  <c r="AE40" i="7"/>
  <c r="AD40" i="7"/>
  <c r="AC40" i="7"/>
  <c r="AB40" i="7"/>
  <c r="AA40" i="7"/>
  <c r="Z40" i="7"/>
  <c r="Y40" i="7"/>
  <c r="X40" i="7"/>
  <c r="Q40" i="7"/>
  <c r="P40" i="7"/>
  <c r="O40" i="7"/>
  <c r="N40" i="7"/>
  <c r="M40" i="7"/>
  <c r="L40" i="7"/>
  <c r="K40" i="7"/>
  <c r="J40" i="7"/>
  <c r="AE39" i="7"/>
  <c r="AD39" i="7"/>
  <c r="AC39" i="7"/>
  <c r="AB39" i="7"/>
  <c r="AA39" i="7"/>
  <c r="Z39" i="7"/>
  <c r="Y39" i="7"/>
  <c r="X39" i="7"/>
  <c r="Q39" i="7"/>
  <c r="P39" i="7"/>
  <c r="O39" i="7"/>
  <c r="N39" i="7"/>
  <c r="M39" i="7"/>
  <c r="L39" i="7"/>
  <c r="K39" i="7"/>
  <c r="J39" i="7"/>
  <c r="AE38" i="7"/>
  <c r="AD38" i="7"/>
  <c r="AC38" i="7"/>
  <c r="AB38" i="7"/>
  <c r="AA38" i="7"/>
  <c r="Z38" i="7"/>
  <c r="Y38" i="7"/>
  <c r="X38" i="7"/>
  <c r="Q38" i="7"/>
  <c r="P38" i="7"/>
  <c r="O38" i="7"/>
  <c r="N38" i="7"/>
  <c r="M38" i="7"/>
  <c r="L38" i="7"/>
  <c r="K38" i="7"/>
  <c r="J38" i="7"/>
  <c r="AE35" i="7"/>
  <c r="AD35" i="7"/>
  <c r="AC35" i="7"/>
  <c r="AB35" i="7"/>
  <c r="AA35" i="7"/>
  <c r="Z35" i="7"/>
  <c r="Y35" i="7"/>
  <c r="X35" i="7"/>
  <c r="Q35" i="7"/>
  <c r="P35" i="7"/>
  <c r="O35" i="7"/>
  <c r="N35" i="7"/>
  <c r="M35" i="7"/>
  <c r="L35" i="7"/>
  <c r="K35" i="7"/>
  <c r="J35" i="7"/>
  <c r="AE34" i="7"/>
  <c r="AD34" i="7"/>
  <c r="AC34" i="7"/>
  <c r="AB34" i="7"/>
  <c r="AA34" i="7"/>
  <c r="Z34" i="7"/>
  <c r="Y34" i="7"/>
  <c r="X34" i="7"/>
  <c r="Q34" i="7"/>
  <c r="P34" i="7"/>
  <c r="O34" i="7"/>
  <c r="N34" i="7"/>
  <c r="M34" i="7"/>
  <c r="L34" i="7"/>
  <c r="K34" i="7"/>
  <c r="J34" i="7"/>
  <c r="AE33" i="7"/>
  <c r="AD33" i="7"/>
  <c r="AC33" i="7"/>
  <c r="AB33" i="7"/>
  <c r="AA33" i="7"/>
  <c r="Z33" i="7"/>
  <c r="Y33" i="7"/>
  <c r="X33" i="7"/>
  <c r="Q33" i="7"/>
  <c r="P33" i="7"/>
  <c r="O33" i="7"/>
  <c r="N33" i="7"/>
  <c r="M33" i="7"/>
  <c r="L33" i="7"/>
  <c r="K33" i="7"/>
  <c r="J33" i="7"/>
  <c r="AE32" i="7"/>
  <c r="AD32" i="7"/>
  <c r="AC32" i="7"/>
  <c r="AB32" i="7"/>
  <c r="AA32" i="7"/>
  <c r="Z32" i="7"/>
  <c r="Y32" i="7"/>
  <c r="X32" i="7"/>
  <c r="Q32" i="7"/>
  <c r="P32" i="7"/>
  <c r="O32" i="7"/>
  <c r="N32" i="7"/>
  <c r="M32" i="7"/>
  <c r="L32" i="7"/>
  <c r="K32" i="7"/>
  <c r="J32" i="7"/>
  <c r="AE31" i="7"/>
  <c r="AD31" i="7"/>
  <c r="AC31" i="7"/>
  <c r="AB31" i="7"/>
  <c r="AA31" i="7"/>
  <c r="Z31" i="7"/>
  <c r="Y31" i="7"/>
  <c r="X31" i="7"/>
  <c r="Q31" i="7"/>
  <c r="P31" i="7"/>
  <c r="O31" i="7"/>
  <c r="N31" i="7"/>
  <c r="M31" i="7"/>
  <c r="L31" i="7"/>
  <c r="K31" i="7"/>
  <c r="J31" i="7"/>
  <c r="AE28" i="7"/>
  <c r="AD28" i="7"/>
  <c r="AC28" i="7"/>
  <c r="AB28" i="7"/>
  <c r="AA28" i="7"/>
  <c r="Z28" i="7"/>
  <c r="Y28" i="7"/>
  <c r="X28" i="7"/>
  <c r="Q28" i="7"/>
  <c r="P28" i="7"/>
  <c r="O28" i="7"/>
  <c r="N28" i="7"/>
  <c r="M28" i="7"/>
  <c r="L28" i="7"/>
  <c r="K28" i="7"/>
  <c r="J28" i="7"/>
  <c r="AE27" i="7"/>
  <c r="AD27" i="7"/>
  <c r="AC27" i="7"/>
  <c r="AB27" i="7"/>
  <c r="AA27" i="7"/>
  <c r="Z27" i="7"/>
  <c r="Y27" i="7"/>
  <c r="X27" i="7"/>
  <c r="Q27" i="7"/>
  <c r="P27" i="7"/>
  <c r="O27" i="7"/>
  <c r="N27" i="7"/>
  <c r="M27" i="7"/>
  <c r="L27" i="7"/>
  <c r="K27" i="7"/>
  <c r="J27" i="7"/>
  <c r="AE26" i="7"/>
  <c r="AD26" i="7"/>
  <c r="AC26" i="7"/>
  <c r="AB26" i="7"/>
  <c r="AA26" i="7"/>
  <c r="Z26" i="7"/>
  <c r="Y26" i="7"/>
  <c r="X26" i="7"/>
  <c r="Q26" i="7"/>
  <c r="P26" i="7"/>
  <c r="O26" i="7"/>
  <c r="N26" i="7"/>
  <c r="M26" i="7"/>
  <c r="L26" i="7"/>
  <c r="K26" i="7"/>
  <c r="J26" i="7"/>
  <c r="AE25" i="7"/>
  <c r="AD25" i="7"/>
  <c r="AC25" i="7"/>
  <c r="AB25" i="7"/>
  <c r="AA25" i="7"/>
  <c r="Z25" i="7"/>
  <c r="Y25" i="7"/>
  <c r="X25" i="7"/>
  <c r="Q25" i="7"/>
  <c r="P25" i="7"/>
  <c r="O25" i="7"/>
  <c r="N25" i="7"/>
  <c r="M25" i="7"/>
  <c r="L25" i="7"/>
  <c r="K25" i="7"/>
  <c r="J25" i="7"/>
  <c r="AE24" i="7"/>
  <c r="AD24" i="7"/>
  <c r="AC24" i="7"/>
  <c r="AB24" i="7"/>
  <c r="AA24" i="7"/>
  <c r="Z24" i="7"/>
  <c r="Y24" i="7"/>
  <c r="X24" i="7"/>
  <c r="Q24" i="7"/>
  <c r="P24" i="7"/>
  <c r="O24" i="7"/>
  <c r="N24" i="7"/>
  <c r="M24" i="7"/>
  <c r="L24" i="7"/>
  <c r="K24" i="7"/>
  <c r="J24" i="7"/>
  <c r="W622" i="7"/>
  <c r="V622" i="7"/>
  <c r="U622" i="7"/>
  <c r="T622" i="7"/>
  <c r="S622" i="7"/>
  <c r="R622" i="7"/>
  <c r="I622" i="7"/>
  <c r="H622" i="7"/>
  <c r="G622" i="7"/>
  <c r="F622" i="7"/>
  <c r="E622" i="7"/>
  <c r="D622" i="7"/>
  <c r="W619" i="7"/>
  <c r="V619" i="7"/>
  <c r="U619" i="7"/>
  <c r="T619" i="7"/>
  <c r="S619" i="7"/>
  <c r="R619" i="7"/>
  <c r="I619" i="7"/>
  <c r="H619" i="7"/>
  <c r="G619" i="7"/>
  <c r="F619" i="7"/>
  <c r="E619" i="7"/>
  <c r="D619" i="7"/>
  <c r="W616" i="7"/>
  <c r="V616" i="7"/>
  <c r="U616" i="7"/>
  <c r="T616" i="7"/>
  <c r="S616" i="7"/>
  <c r="R616" i="7"/>
  <c r="I616" i="7"/>
  <c r="H616" i="7"/>
  <c r="G616" i="7"/>
  <c r="F616" i="7"/>
  <c r="E616" i="7"/>
  <c r="D616" i="7"/>
  <c r="W613" i="7"/>
  <c r="V613" i="7"/>
  <c r="U613" i="7"/>
  <c r="T613" i="7"/>
  <c r="S613" i="7"/>
  <c r="R613" i="7"/>
  <c r="I613" i="7"/>
  <c r="H613" i="7"/>
  <c r="G613" i="7"/>
  <c r="F613" i="7"/>
  <c r="E613" i="7"/>
  <c r="D613" i="7"/>
  <c r="W609" i="7"/>
  <c r="V609" i="7"/>
  <c r="U609" i="7"/>
  <c r="T609" i="7"/>
  <c r="S609" i="7"/>
  <c r="R609" i="7"/>
  <c r="I609" i="7"/>
  <c r="H609" i="7"/>
  <c r="G609" i="7"/>
  <c r="F609" i="7"/>
  <c r="E609" i="7"/>
  <c r="D609" i="7"/>
  <c r="W606" i="7"/>
  <c r="V606" i="7"/>
  <c r="U606" i="7"/>
  <c r="T606" i="7"/>
  <c r="S606" i="7"/>
  <c r="R606" i="7"/>
  <c r="I606" i="7"/>
  <c r="H606" i="7"/>
  <c r="G606" i="7"/>
  <c r="F606" i="7"/>
  <c r="E606" i="7"/>
  <c r="D606" i="7"/>
  <c r="W603" i="7"/>
  <c r="V603" i="7"/>
  <c r="U603" i="7"/>
  <c r="T603" i="7"/>
  <c r="S603" i="7"/>
  <c r="R603" i="7"/>
  <c r="I603" i="7"/>
  <c r="H603" i="7"/>
  <c r="G603" i="7"/>
  <c r="F603" i="7"/>
  <c r="E603" i="7"/>
  <c r="D603" i="7"/>
  <c r="W600" i="7"/>
  <c r="V600" i="7"/>
  <c r="U600" i="7"/>
  <c r="T600" i="7"/>
  <c r="S600" i="7"/>
  <c r="R600" i="7"/>
  <c r="I600" i="7"/>
  <c r="H600" i="7"/>
  <c r="G600" i="7"/>
  <c r="F600" i="7"/>
  <c r="E600" i="7"/>
  <c r="D600" i="7"/>
  <c r="W596" i="7"/>
  <c r="V596" i="7"/>
  <c r="U596" i="7"/>
  <c r="T596" i="7"/>
  <c r="S596" i="7"/>
  <c r="R596" i="7"/>
  <c r="I596" i="7"/>
  <c r="H596" i="7"/>
  <c r="G596" i="7"/>
  <c r="F596" i="7"/>
  <c r="E596" i="7"/>
  <c r="D596" i="7"/>
  <c r="W593" i="7"/>
  <c r="V593" i="7"/>
  <c r="U593" i="7"/>
  <c r="T593" i="7"/>
  <c r="S593" i="7"/>
  <c r="R593" i="7"/>
  <c r="I593" i="7"/>
  <c r="H593" i="7"/>
  <c r="G593" i="7"/>
  <c r="F593" i="7"/>
  <c r="E593" i="7"/>
  <c r="D593" i="7"/>
  <c r="W590" i="7"/>
  <c r="V590" i="7"/>
  <c r="U590" i="7"/>
  <c r="T590" i="7"/>
  <c r="S590" i="7"/>
  <c r="R590" i="7"/>
  <c r="I590" i="7"/>
  <c r="H590" i="7"/>
  <c r="G590" i="7"/>
  <c r="F590" i="7"/>
  <c r="E590" i="7"/>
  <c r="D590" i="7"/>
  <c r="W587" i="7"/>
  <c r="V587" i="7"/>
  <c r="U587" i="7"/>
  <c r="T587" i="7"/>
  <c r="S587" i="7"/>
  <c r="R587" i="7"/>
  <c r="I587" i="7"/>
  <c r="H587" i="7"/>
  <c r="G587" i="7"/>
  <c r="F587" i="7"/>
  <c r="E587" i="7"/>
  <c r="D587" i="7"/>
  <c r="W583" i="7"/>
  <c r="V583" i="7"/>
  <c r="U583" i="7"/>
  <c r="T583" i="7"/>
  <c r="S583" i="7"/>
  <c r="R583" i="7"/>
  <c r="I583" i="7"/>
  <c r="H583" i="7"/>
  <c r="G583" i="7"/>
  <c r="F583" i="7"/>
  <c r="E583" i="7"/>
  <c r="D583" i="7"/>
  <c r="W580" i="7"/>
  <c r="V580" i="7"/>
  <c r="U580" i="7"/>
  <c r="T580" i="7"/>
  <c r="S580" i="7"/>
  <c r="R580" i="7"/>
  <c r="I580" i="7"/>
  <c r="H580" i="7"/>
  <c r="G580" i="7"/>
  <c r="F580" i="7"/>
  <c r="E580" i="7"/>
  <c r="D580" i="7"/>
  <c r="W577" i="7"/>
  <c r="V577" i="7"/>
  <c r="U577" i="7"/>
  <c r="T577" i="7"/>
  <c r="S577" i="7"/>
  <c r="R577" i="7"/>
  <c r="I577" i="7"/>
  <c r="H577" i="7"/>
  <c r="G577" i="7"/>
  <c r="F577" i="7"/>
  <c r="E577" i="7"/>
  <c r="D577" i="7"/>
  <c r="W574" i="7"/>
  <c r="V574" i="7"/>
  <c r="U574" i="7"/>
  <c r="T574" i="7"/>
  <c r="S574" i="7"/>
  <c r="R574" i="7"/>
  <c r="I574" i="7"/>
  <c r="H574" i="7"/>
  <c r="G574" i="7"/>
  <c r="F574" i="7"/>
  <c r="E574" i="7"/>
  <c r="D574" i="7"/>
  <c r="W570" i="7"/>
  <c r="V570" i="7"/>
  <c r="U570" i="7"/>
  <c r="T570" i="7"/>
  <c r="S570" i="7"/>
  <c r="R570" i="7"/>
  <c r="I570" i="7"/>
  <c r="H570" i="7"/>
  <c r="G570" i="7"/>
  <c r="F570" i="7"/>
  <c r="E570" i="7"/>
  <c r="D570" i="7"/>
  <c r="W567" i="7"/>
  <c r="V567" i="7"/>
  <c r="U567" i="7"/>
  <c r="T567" i="7"/>
  <c r="S567" i="7"/>
  <c r="R567" i="7"/>
  <c r="I567" i="7"/>
  <c r="H567" i="7"/>
  <c r="G567" i="7"/>
  <c r="F567" i="7"/>
  <c r="E567" i="7"/>
  <c r="D567" i="7"/>
  <c r="W564" i="7"/>
  <c r="V564" i="7"/>
  <c r="U564" i="7"/>
  <c r="T564" i="7"/>
  <c r="S564" i="7"/>
  <c r="R564" i="7"/>
  <c r="I564" i="7"/>
  <c r="H564" i="7"/>
  <c r="G564" i="7"/>
  <c r="F564" i="7"/>
  <c r="E564" i="7"/>
  <c r="D564" i="7"/>
  <c r="W561" i="7"/>
  <c r="V561" i="7"/>
  <c r="U561" i="7"/>
  <c r="T561" i="7"/>
  <c r="S561" i="7"/>
  <c r="R561" i="7"/>
  <c r="I561" i="7"/>
  <c r="H561" i="7"/>
  <c r="G561" i="7"/>
  <c r="F561" i="7"/>
  <c r="E561" i="7"/>
  <c r="D561" i="7"/>
  <c r="W557" i="7"/>
  <c r="V557" i="7"/>
  <c r="U557" i="7"/>
  <c r="T557" i="7"/>
  <c r="S557" i="7"/>
  <c r="R557" i="7"/>
  <c r="I557" i="7"/>
  <c r="H557" i="7"/>
  <c r="G557" i="7"/>
  <c r="F557" i="7"/>
  <c r="E557" i="7"/>
  <c r="D557" i="7"/>
  <c r="W554" i="7"/>
  <c r="V554" i="7"/>
  <c r="U554" i="7"/>
  <c r="T554" i="7"/>
  <c r="S554" i="7"/>
  <c r="R554" i="7"/>
  <c r="I554" i="7"/>
  <c r="H554" i="7"/>
  <c r="G554" i="7"/>
  <c r="F554" i="7"/>
  <c r="E554" i="7"/>
  <c r="D554" i="7"/>
  <c r="W551" i="7"/>
  <c r="V551" i="7"/>
  <c r="U551" i="7"/>
  <c r="T551" i="7"/>
  <c r="S551" i="7"/>
  <c r="R551" i="7"/>
  <c r="I551" i="7"/>
  <c r="H551" i="7"/>
  <c r="G551" i="7"/>
  <c r="F551" i="7"/>
  <c r="E551" i="7"/>
  <c r="D551" i="7"/>
  <c r="W548" i="7"/>
  <c r="V548" i="7"/>
  <c r="U548" i="7"/>
  <c r="T548" i="7"/>
  <c r="S548" i="7"/>
  <c r="R548" i="7"/>
  <c r="I548" i="7"/>
  <c r="H548" i="7"/>
  <c r="G548" i="7"/>
  <c r="F548" i="7"/>
  <c r="E548" i="7"/>
  <c r="D548" i="7"/>
  <c r="W544" i="7"/>
  <c r="V544" i="7"/>
  <c r="U544" i="7"/>
  <c r="T544" i="7"/>
  <c r="S544" i="7"/>
  <c r="R544" i="7"/>
  <c r="I544" i="7"/>
  <c r="H544" i="7"/>
  <c r="G544" i="7"/>
  <c r="F544" i="7"/>
  <c r="E544" i="7"/>
  <c r="D544" i="7"/>
  <c r="W541" i="7"/>
  <c r="V541" i="7"/>
  <c r="U541" i="7"/>
  <c r="T541" i="7"/>
  <c r="S541" i="7"/>
  <c r="R541" i="7"/>
  <c r="I541" i="7"/>
  <c r="H541" i="7"/>
  <c r="G541" i="7"/>
  <c r="F541" i="7"/>
  <c r="E541" i="7"/>
  <c r="D541" i="7"/>
  <c r="W538" i="7"/>
  <c r="V538" i="7"/>
  <c r="U538" i="7"/>
  <c r="T538" i="7"/>
  <c r="S538" i="7"/>
  <c r="R538" i="7"/>
  <c r="I538" i="7"/>
  <c r="H538" i="7"/>
  <c r="G538" i="7"/>
  <c r="F538" i="7"/>
  <c r="E538" i="7"/>
  <c r="D538" i="7"/>
  <c r="W535" i="7"/>
  <c r="V535" i="7"/>
  <c r="U535" i="7"/>
  <c r="T535" i="7"/>
  <c r="S535" i="7"/>
  <c r="R535" i="7"/>
  <c r="I535" i="7"/>
  <c r="H535" i="7"/>
  <c r="G535" i="7"/>
  <c r="F535" i="7"/>
  <c r="E535" i="7"/>
  <c r="D535" i="7"/>
  <c r="W531" i="7"/>
  <c r="V531" i="7"/>
  <c r="U531" i="7"/>
  <c r="T531" i="7"/>
  <c r="S531" i="7"/>
  <c r="R531" i="7"/>
  <c r="I531" i="7"/>
  <c r="H531" i="7"/>
  <c r="G531" i="7"/>
  <c r="F531" i="7"/>
  <c r="E531" i="7"/>
  <c r="D531" i="7"/>
  <c r="W528" i="7"/>
  <c r="V528" i="7"/>
  <c r="U528" i="7"/>
  <c r="T528" i="7"/>
  <c r="S528" i="7"/>
  <c r="R528" i="7"/>
  <c r="I528" i="7"/>
  <c r="H528" i="7"/>
  <c r="G528" i="7"/>
  <c r="F528" i="7"/>
  <c r="E528" i="7"/>
  <c r="D528" i="7"/>
  <c r="W525" i="7"/>
  <c r="V525" i="7"/>
  <c r="U525" i="7"/>
  <c r="T525" i="7"/>
  <c r="S525" i="7"/>
  <c r="R525" i="7"/>
  <c r="I525" i="7"/>
  <c r="H525" i="7"/>
  <c r="G525" i="7"/>
  <c r="F525" i="7"/>
  <c r="E525" i="7"/>
  <c r="D525" i="7"/>
  <c r="W522" i="7"/>
  <c r="V522" i="7"/>
  <c r="U522" i="7"/>
  <c r="T522" i="7"/>
  <c r="S522" i="7"/>
  <c r="R522" i="7"/>
  <c r="I522" i="7"/>
  <c r="H522" i="7"/>
  <c r="G522" i="7"/>
  <c r="F522" i="7"/>
  <c r="E522" i="7"/>
  <c r="D522" i="7"/>
  <c r="W518" i="7"/>
  <c r="V518" i="7"/>
  <c r="U518" i="7"/>
  <c r="T518" i="7"/>
  <c r="S518" i="7"/>
  <c r="R518" i="7"/>
  <c r="I518" i="7"/>
  <c r="H518" i="7"/>
  <c r="G518" i="7"/>
  <c r="F518" i="7"/>
  <c r="E518" i="7"/>
  <c r="D518" i="7"/>
  <c r="W515" i="7"/>
  <c r="V515" i="7"/>
  <c r="U515" i="7"/>
  <c r="T515" i="7"/>
  <c r="S515" i="7"/>
  <c r="R515" i="7"/>
  <c r="I515" i="7"/>
  <c r="H515" i="7"/>
  <c r="G515" i="7"/>
  <c r="F515" i="7"/>
  <c r="E515" i="7"/>
  <c r="D515" i="7"/>
  <c r="W512" i="7"/>
  <c r="V512" i="7"/>
  <c r="U512" i="7"/>
  <c r="T512" i="7"/>
  <c r="S512" i="7"/>
  <c r="R512" i="7"/>
  <c r="I512" i="7"/>
  <c r="H512" i="7"/>
  <c r="G512" i="7"/>
  <c r="F512" i="7"/>
  <c r="E512" i="7"/>
  <c r="D512" i="7"/>
  <c r="W509" i="7"/>
  <c r="V509" i="7"/>
  <c r="U509" i="7"/>
  <c r="T509" i="7"/>
  <c r="S509" i="7"/>
  <c r="R509" i="7"/>
  <c r="I509" i="7"/>
  <c r="H509" i="7"/>
  <c r="G509" i="7"/>
  <c r="F509" i="7"/>
  <c r="E509" i="7"/>
  <c r="D509" i="7"/>
  <c r="W505" i="7"/>
  <c r="V505" i="7"/>
  <c r="U505" i="7"/>
  <c r="T505" i="7"/>
  <c r="S505" i="7"/>
  <c r="R505" i="7"/>
  <c r="I505" i="7"/>
  <c r="H505" i="7"/>
  <c r="G505" i="7"/>
  <c r="F505" i="7"/>
  <c r="E505" i="7"/>
  <c r="D505" i="7"/>
  <c r="W502" i="7"/>
  <c r="V502" i="7"/>
  <c r="U502" i="7"/>
  <c r="T502" i="7"/>
  <c r="S502" i="7"/>
  <c r="R502" i="7"/>
  <c r="I502" i="7"/>
  <c r="H502" i="7"/>
  <c r="G502" i="7"/>
  <c r="F502" i="7"/>
  <c r="E502" i="7"/>
  <c r="D502" i="7"/>
  <c r="W499" i="7"/>
  <c r="V499" i="7"/>
  <c r="U499" i="7"/>
  <c r="T499" i="7"/>
  <c r="S499" i="7"/>
  <c r="R499" i="7"/>
  <c r="I499" i="7"/>
  <c r="H499" i="7"/>
  <c r="G499" i="7"/>
  <c r="F499" i="7"/>
  <c r="E499" i="7"/>
  <c r="D499" i="7"/>
  <c r="W496" i="7"/>
  <c r="V496" i="7"/>
  <c r="U496" i="7"/>
  <c r="T496" i="7"/>
  <c r="S496" i="7"/>
  <c r="R496" i="7"/>
  <c r="I496" i="7"/>
  <c r="H496" i="7"/>
  <c r="G496" i="7"/>
  <c r="F496" i="7"/>
  <c r="E496" i="7"/>
  <c r="D496" i="7"/>
  <c r="W492" i="7"/>
  <c r="V492" i="7"/>
  <c r="U492" i="7"/>
  <c r="T492" i="7"/>
  <c r="S492" i="7"/>
  <c r="R492" i="7"/>
  <c r="I492" i="7"/>
  <c r="H492" i="7"/>
  <c r="G492" i="7"/>
  <c r="F492" i="7"/>
  <c r="E492" i="7"/>
  <c r="D492" i="7"/>
  <c r="W489" i="7"/>
  <c r="V489" i="7"/>
  <c r="U489" i="7"/>
  <c r="T489" i="7"/>
  <c r="S489" i="7"/>
  <c r="R489" i="7"/>
  <c r="I489" i="7"/>
  <c r="H489" i="7"/>
  <c r="G489" i="7"/>
  <c r="F489" i="7"/>
  <c r="E489" i="7"/>
  <c r="D489" i="7"/>
  <c r="W486" i="7"/>
  <c r="V486" i="7"/>
  <c r="U486" i="7"/>
  <c r="T486" i="7"/>
  <c r="S486" i="7"/>
  <c r="R486" i="7"/>
  <c r="I486" i="7"/>
  <c r="H486" i="7"/>
  <c r="G486" i="7"/>
  <c r="F486" i="7"/>
  <c r="E486" i="7"/>
  <c r="D486" i="7"/>
  <c r="AE485" i="7"/>
  <c r="AD485" i="7"/>
  <c r="Q485" i="7"/>
  <c r="P485" i="7"/>
  <c r="AE484" i="7"/>
  <c r="AD484" i="7"/>
  <c r="Q484" i="7"/>
  <c r="P484" i="7"/>
  <c r="W483" i="7"/>
  <c r="V483" i="7"/>
  <c r="U483" i="7"/>
  <c r="T483" i="7"/>
  <c r="S483" i="7"/>
  <c r="R483" i="7"/>
  <c r="I483" i="7"/>
  <c r="H483" i="7"/>
  <c r="G483" i="7"/>
  <c r="F483" i="7"/>
  <c r="E483" i="7"/>
  <c r="D483" i="7"/>
  <c r="AE473" i="7"/>
  <c r="AD473" i="7"/>
  <c r="AC473" i="7"/>
  <c r="AB473" i="7"/>
  <c r="AA473" i="7"/>
  <c r="Z473" i="7"/>
  <c r="Y473" i="7"/>
  <c r="X473" i="7"/>
  <c r="Q473" i="7"/>
  <c r="P473" i="7"/>
  <c r="O473" i="7"/>
  <c r="N473" i="7"/>
  <c r="M473" i="7"/>
  <c r="L473" i="7"/>
  <c r="K473" i="7"/>
  <c r="J473" i="7"/>
  <c r="V443" i="7"/>
  <c r="T443" i="7"/>
  <c r="X443" i="7" s="1"/>
  <c r="R443" i="7"/>
  <c r="AB443" i="7" s="1"/>
  <c r="H443" i="7"/>
  <c r="F443" i="7"/>
  <c r="D443" i="7"/>
  <c r="N443" i="7" s="1"/>
  <c r="V442" i="7"/>
  <c r="T442" i="7"/>
  <c r="X442" i="7" s="1"/>
  <c r="R442" i="7"/>
  <c r="AB442" i="7" s="1"/>
  <c r="H442" i="7"/>
  <c r="F442" i="7"/>
  <c r="D442" i="7"/>
  <c r="N442" i="7" s="1"/>
  <c r="V441" i="7"/>
  <c r="T441" i="7"/>
  <c r="X441" i="7" s="1"/>
  <c r="R441" i="7"/>
  <c r="AB441" i="7" s="1"/>
  <c r="H441" i="7"/>
  <c r="F441" i="7"/>
  <c r="D441" i="7"/>
  <c r="N441" i="7" s="1"/>
  <c r="V439" i="7"/>
  <c r="T439" i="7"/>
  <c r="X439" i="7" s="1"/>
  <c r="R439" i="7"/>
  <c r="AB439" i="7" s="1"/>
  <c r="H439" i="7"/>
  <c r="F439" i="7"/>
  <c r="D439" i="7"/>
  <c r="N439" i="7" s="1"/>
  <c r="AE434" i="7"/>
  <c r="AD434" i="7"/>
  <c r="AC434" i="7"/>
  <c r="AB434" i="7"/>
  <c r="AA434" i="7"/>
  <c r="Z434" i="7"/>
  <c r="Y434" i="7"/>
  <c r="X434" i="7"/>
  <c r="Q434" i="7"/>
  <c r="P434" i="7"/>
  <c r="O434" i="7"/>
  <c r="N434" i="7"/>
  <c r="M434" i="7"/>
  <c r="L434" i="7"/>
  <c r="K434" i="7"/>
  <c r="J434" i="7"/>
  <c r="W426" i="7"/>
  <c r="W437" i="7" s="1"/>
  <c r="V426" i="7"/>
  <c r="V437" i="7" s="1"/>
  <c r="U426" i="7"/>
  <c r="U437" i="7" s="1"/>
  <c r="T426" i="7"/>
  <c r="T437" i="7" s="1"/>
  <c r="S426" i="7"/>
  <c r="S437" i="7" s="1"/>
  <c r="R426" i="7"/>
  <c r="R437" i="7" s="1"/>
  <c r="I426" i="7"/>
  <c r="I437" i="7" s="1"/>
  <c r="H426" i="7"/>
  <c r="H437" i="7" s="1"/>
  <c r="G426" i="7"/>
  <c r="G437" i="7" s="1"/>
  <c r="F426" i="7"/>
  <c r="F437" i="7" s="1"/>
  <c r="E426" i="7"/>
  <c r="E437" i="7" s="1"/>
  <c r="D426" i="7"/>
  <c r="D437" i="7" s="1"/>
  <c r="W419" i="7"/>
  <c r="W436" i="7" s="1"/>
  <c r="V419" i="7"/>
  <c r="V436" i="7" s="1"/>
  <c r="U419" i="7"/>
  <c r="U436" i="7" s="1"/>
  <c r="T419" i="7"/>
  <c r="T436" i="7" s="1"/>
  <c r="S419" i="7"/>
  <c r="S436" i="7" s="1"/>
  <c r="R419" i="7"/>
  <c r="R436" i="7" s="1"/>
  <c r="I419" i="7"/>
  <c r="I436" i="7" s="1"/>
  <c r="H419" i="7"/>
  <c r="H436" i="7" s="1"/>
  <c r="G419" i="7"/>
  <c r="G436" i="7" s="1"/>
  <c r="F419" i="7"/>
  <c r="F436" i="7" s="1"/>
  <c r="E419" i="7"/>
  <c r="E436" i="7" s="1"/>
  <c r="D419" i="7"/>
  <c r="D436" i="7" s="1"/>
  <c r="W412" i="7"/>
  <c r="W435" i="7" s="1"/>
  <c r="V412" i="7"/>
  <c r="V435" i="7" s="1"/>
  <c r="U412" i="7"/>
  <c r="U435" i="7" s="1"/>
  <c r="T412" i="7"/>
  <c r="T435" i="7" s="1"/>
  <c r="S412" i="7"/>
  <c r="S435" i="7" s="1"/>
  <c r="R412" i="7"/>
  <c r="R435" i="7" s="1"/>
  <c r="I412" i="7"/>
  <c r="I435" i="7" s="1"/>
  <c r="H412" i="7"/>
  <c r="H435" i="7" s="1"/>
  <c r="G412" i="7"/>
  <c r="G435" i="7" s="1"/>
  <c r="F412" i="7"/>
  <c r="F435" i="7" s="1"/>
  <c r="E412" i="7"/>
  <c r="E435" i="7" s="1"/>
  <c r="D412" i="7"/>
  <c r="D435" i="7" s="1"/>
  <c r="W405" i="7"/>
  <c r="V405" i="7"/>
  <c r="U405" i="7"/>
  <c r="T405" i="7"/>
  <c r="S405" i="7"/>
  <c r="R405" i="7"/>
  <c r="I405" i="7"/>
  <c r="H405" i="7"/>
  <c r="G405" i="7"/>
  <c r="F405" i="7"/>
  <c r="E405" i="7"/>
  <c r="D405" i="7"/>
  <c r="AD404" i="7"/>
  <c r="AB404" i="7"/>
  <c r="Z404" i="7"/>
  <c r="X404" i="7"/>
  <c r="P404" i="7"/>
  <c r="N404" i="7"/>
  <c r="L404" i="7"/>
  <c r="J404" i="7"/>
  <c r="AD403" i="7"/>
  <c r="AB403" i="7"/>
  <c r="Z403" i="7"/>
  <c r="X403" i="7"/>
  <c r="P403" i="7"/>
  <c r="N403" i="7"/>
  <c r="L403" i="7"/>
  <c r="J403" i="7"/>
  <c r="AD402" i="7"/>
  <c r="AB402" i="7"/>
  <c r="Z402" i="7"/>
  <c r="X402" i="7"/>
  <c r="P402" i="7"/>
  <c r="N402" i="7"/>
  <c r="L402" i="7"/>
  <c r="J402" i="7"/>
  <c r="V400" i="7"/>
  <c r="T400" i="7"/>
  <c r="X400" i="7" s="1"/>
  <c r="R400" i="7"/>
  <c r="AB400" i="7" s="1"/>
  <c r="H400" i="7"/>
  <c r="F400" i="7"/>
  <c r="J400" i="7" s="1"/>
  <c r="D400" i="7"/>
  <c r="N400" i="7" s="1"/>
  <c r="AE395" i="7"/>
  <c r="AD395" i="7"/>
  <c r="AC395" i="7"/>
  <c r="AB395" i="7"/>
  <c r="AA395" i="7"/>
  <c r="Z395" i="7"/>
  <c r="Y395" i="7"/>
  <c r="X395" i="7"/>
  <c r="Q395" i="7"/>
  <c r="P395" i="7"/>
  <c r="O395" i="7"/>
  <c r="N395" i="7"/>
  <c r="M395" i="7"/>
  <c r="L395" i="7"/>
  <c r="K395" i="7"/>
  <c r="J395" i="7"/>
  <c r="W387" i="7"/>
  <c r="W398" i="7" s="1"/>
  <c r="V387" i="7"/>
  <c r="V398" i="7" s="1"/>
  <c r="U387" i="7"/>
  <c r="U398" i="7" s="1"/>
  <c r="T387" i="7"/>
  <c r="T398" i="7" s="1"/>
  <c r="S387" i="7"/>
  <c r="S398" i="7" s="1"/>
  <c r="R387" i="7"/>
  <c r="R398" i="7" s="1"/>
  <c r="I387" i="7"/>
  <c r="I398" i="7" s="1"/>
  <c r="H387" i="7"/>
  <c r="H398" i="7" s="1"/>
  <c r="G387" i="7"/>
  <c r="G398" i="7" s="1"/>
  <c r="F387" i="7"/>
  <c r="F398" i="7" s="1"/>
  <c r="E387" i="7"/>
  <c r="E398" i="7" s="1"/>
  <c r="D387" i="7"/>
  <c r="D398" i="7" s="1"/>
  <c r="W380" i="7"/>
  <c r="W397" i="7" s="1"/>
  <c r="V380" i="7"/>
  <c r="V397" i="7" s="1"/>
  <c r="U380" i="7"/>
  <c r="U397" i="7" s="1"/>
  <c r="T380" i="7"/>
  <c r="T397" i="7" s="1"/>
  <c r="S380" i="7"/>
  <c r="S397" i="7" s="1"/>
  <c r="R380" i="7"/>
  <c r="R397" i="7" s="1"/>
  <c r="I380" i="7"/>
  <c r="I397" i="7" s="1"/>
  <c r="H380" i="7"/>
  <c r="H397" i="7" s="1"/>
  <c r="G380" i="7"/>
  <c r="G397" i="7" s="1"/>
  <c r="F380" i="7"/>
  <c r="F397" i="7" s="1"/>
  <c r="E380" i="7"/>
  <c r="E397" i="7" s="1"/>
  <c r="D380" i="7"/>
  <c r="D397" i="7" s="1"/>
  <c r="W373" i="7"/>
  <c r="W396" i="7" s="1"/>
  <c r="V373" i="7"/>
  <c r="V396" i="7" s="1"/>
  <c r="U373" i="7"/>
  <c r="U396" i="7" s="1"/>
  <c r="T373" i="7"/>
  <c r="T396" i="7" s="1"/>
  <c r="S373" i="7"/>
  <c r="S396" i="7" s="1"/>
  <c r="R373" i="7"/>
  <c r="R396" i="7" s="1"/>
  <c r="I373" i="7"/>
  <c r="I396" i="7" s="1"/>
  <c r="H373" i="7"/>
  <c r="H396" i="7" s="1"/>
  <c r="G373" i="7"/>
  <c r="G396" i="7" s="1"/>
  <c r="F373" i="7"/>
  <c r="F396" i="7" s="1"/>
  <c r="E373" i="7"/>
  <c r="E396" i="7" s="1"/>
  <c r="D373" i="7"/>
  <c r="D396" i="7" s="1"/>
  <c r="W366" i="7"/>
  <c r="V366" i="7"/>
  <c r="U366" i="7"/>
  <c r="T366" i="7"/>
  <c r="T394" i="7" s="1"/>
  <c r="S366" i="7"/>
  <c r="R366" i="7"/>
  <c r="I366" i="7"/>
  <c r="H366" i="7"/>
  <c r="H394" i="7" s="1"/>
  <c r="G366" i="7"/>
  <c r="F366" i="7"/>
  <c r="E366" i="7"/>
  <c r="D366" i="7"/>
  <c r="D394" i="7" s="1"/>
  <c r="AD365" i="7"/>
  <c r="AB365" i="7"/>
  <c r="Z365" i="7"/>
  <c r="X365" i="7"/>
  <c r="P365" i="7"/>
  <c r="N365" i="7"/>
  <c r="L365" i="7"/>
  <c r="J365" i="7"/>
  <c r="AD364" i="7"/>
  <c r="AB364" i="7"/>
  <c r="Z364" i="7"/>
  <c r="X364" i="7"/>
  <c r="P364" i="7"/>
  <c r="N364" i="7"/>
  <c r="L364" i="7"/>
  <c r="J364" i="7"/>
  <c r="AD363" i="7"/>
  <c r="AB363" i="7"/>
  <c r="Z363" i="7"/>
  <c r="X363" i="7"/>
  <c r="P363" i="7"/>
  <c r="N363" i="7"/>
  <c r="L363" i="7"/>
  <c r="J363" i="7"/>
  <c r="V361" i="7"/>
  <c r="T361" i="7"/>
  <c r="X361" i="7" s="1"/>
  <c r="R361" i="7"/>
  <c r="AB361" i="7" s="1"/>
  <c r="H361" i="7"/>
  <c r="F361" i="7"/>
  <c r="J361" i="7" s="1"/>
  <c r="D361" i="7"/>
  <c r="N361" i="7" s="1"/>
  <c r="AE356" i="7"/>
  <c r="AD356" i="7"/>
  <c r="AC356" i="7"/>
  <c r="AB356" i="7"/>
  <c r="AA356" i="7"/>
  <c r="Z356" i="7"/>
  <c r="Y356" i="7"/>
  <c r="X356" i="7"/>
  <c r="Q356" i="7"/>
  <c r="P356" i="7"/>
  <c r="O356" i="7"/>
  <c r="N356" i="7"/>
  <c r="M356" i="7"/>
  <c r="L356" i="7"/>
  <c r="K356" i="7"/>
  <c r="J356" i="7"/>
  <c r="W348" i="7"/>
  <c r="W359" i="7" s="1"/>
  <c r="V348" i="7"/>
  <c r="V359" i="7" s="1"/>
  <c r="U348" i="7"/>
  <c r="U359" i="7" s="1"/>
  <c r="T348" i="7"/>
  <c r="T359" i="7" s="1"/>
  <c r="S348" i="7"/>
  <c r="S359" i="7" s="1"/>
  <c r="R348" i="7"/>
  <c r="R359" i="7" s="1"/>
  <c r="I348" i="7"/>
  <c r="I359" i="7" s="1"/>
  <c r="H348" i="7"/>
  <c r="H359" i="7" s="1"/>
  <c r="G348" i="7"/>
  <c r="G359" i="7" s="1"/>
  <c r="F348" i="7"/>
  <c r="F359" i="7" s="1"/>
  <c r="E348" i="7"/>
  <c r="E359" i="7" s="1"/>
  <c r="D348" i="7"/>
  <c r="D359" i="7" s="1"/>
  <c r="W341" i="7"/>
  <c r="W358" i="7" s="1"/>
  <c r="V341" i="7"/>
  <c r="V358" i="7" s="1"/>
  <c r="U341" i="7"/>
  <c r="U358" i="7" s="1"/>
  <c r="T341" i="7"/>
  <c r="T358" i="7" s="1"/>
  <c r="S341" i="7"/>
  <c r="S358" i="7" s="1"/>
  <c r="R341" i="7"/>
  <c r="R358" i="7" s="1"/>
  <c r="I341" i="7"/>
  <c r="I358" i="7" s="1"/>
  <c r="H341" i="7"/>
  <c r="H358" i="7" s="1"/>
  <c r="G341" i="7"/>
  <c r="G358" i="7" s="1"/>
  <c r="F341" i="7"/>
  <c r="F358" i="7" s="1"/>
  <c r="E341" i="7"/>
  <c r="E358" i="7" s="1"/>
  <c r="D341" i="7"/>
  <c r="D358" i="7" s="1"/>
  <c r="W334" i="7"/>
  <c r="W357" i="7" s="1"/>
  <c r="V334" i="7"/>
  <c r="V357" i="7" s="1"/>
  <c r="U334" i="7"/>
  <c r="U357" i="7" s="1"/>
  <c r="T334" i="7"/>
  <c r="T357" i="7" s="1"/>
  <c r="S334" i="7"/>
  <c r="S357" i="7" s="1"/>
  <c r="R334" i="7"/>
  <c r="R357" i="7" s="1"/>
  <c r="I334" i="7"/>
  <c r="I357" i="7" s="1"/>
  <c r="H334" i="7"/>
  <c r="H357" i="7" s="1"/>
  <c r="G334" i="7"/>
  <c r="G357" i="7" s="1"/>
  <c r="F334" i="7"/>
  <c r="F357" i="7" s="1"/>
  <c r="E334" i="7"/>
  <c r="E357" i="7" s="1"/>
  <c r="D334" i="7"/>
  <c r="D357" i="7" s="1"/>
  <c r="W327" i="7"/>
  <c r="V327" i="7"/>
  <c r="U327" i="7"/>
  <c r="T327" i="7"/>
  <c r="T355" i="7" s="1"/>
  <c r="S327" i="7"/>
  <c r="R327" i="7"/>
  <c r="I327" i="7"/>
  <c r="H327" i="7"/>
  <c r="H355" i="7" s="1"/>
  <c r="G327" i="7"/>
  <c r="F327" i="7"/>
  <c r="E327" i="7"/>
  <c r="D327" i="7"/>
  <c r="D355" i="7" s="1"/>
  <c r="AD326" i="7"/>
  <c r="AB326" i="7"/>
  <c r="Z326" i="7"/>
  <c r="X326" i="7"/>
  <c r="P326" i="7"/>
  <c r="N326" i="7"/>
  <c r="L326" i="7"/>
  <c r="J326" i="7"/>
  <c r="AD325" i="7"/>
  <c r="AB325" i="7"/>
  <c r="Z325" i="7"/>
  <c r="X325" i="7"/>
  <c r="P325" i="7"/>
  <c r="N325" i="7"/>
  <c r="L325" i="7"/>
  <c r="J325" i="7"/>
  <c r="AD324" i="7"/>
  <c r="AB324" i="7"/>
  <c r="Z324" i="7"/>
  <c r="X324" i="7"/>
  <c r="P324" i="7"/>
  <c r="N324" i="7"/>
  <c r="L324" i="7"/>
  <c r="J324" i="7"/>
  <c r="V322" i="7"/>
  <c r="T322" i="7"/>
  <c r="X322" i="7" s="1"/>
  <c r="R322" i="7"/>
  <c r="AB322" i="7" s="1"/>
  <c r="H322" i="7"/>
  <c r="F322" i="7"/>
  <c r="J322" i="7" s="1"/>
  <c r="D322" i="7"/>
  <c r="N322" i="7" s="1"/>
  <c r="AE317" i="7"/>
  <c r="AD317" i="7"/>
  <c r="AC317" i="7"/>
  <c r="AB317" i="7"/>
  <c r="AA317" i="7"/>
  <c r="Z317" i="7"/>
  <c r="Y317" i="7"/>
  <c r="X317" i="7"/>
  <c r="Q317" i="7"/>
  <c r="P317" i="7"/>
  <c r="O317" i="7"/>
  <c r="N317" i="7"/>
  <c r="M317" i="7"/>
  <c r="L317" i="7"/>
  <c r="K317" i="7"/>
  <c r="J317" i="7"/>
  <c r="W309" i="7"/>
  <c r="W320" i="7" s="1"/>
  <c r="V309" i="7"/>
  <c r="V320" i="7" s="1"/>
  <c r="U309" i="7"/>
  <c r="U320" i="7" s="1"/>
  <c r="T309" i="7"/>
  <c r="T320" i="7" s="1"/>
  <c r="S309" i="7"/>
  <c r="S320" i="7" s="1"/>
  <c r="R309" i="7"/>
  <c r="R320" i="7" s="1"/>
  <c r="I309" i="7"/>
  <c r="I320" i="7" s="1"/>
  <c r="H309" i="7"/>
  <c r="H320" i="7" s="1"/>
  <c r="G309" i="7"/>
  <c r="G320" i="7" s="1"/>
  <c r="F309" i="7"/>
  <c r="F320" i="7" s="1"/>
  <c r="E309" i="7"/>
  <c r="E320" i="7" s="1"/>
  <c r="D309" i="7"/>
  <c r="D320" i="7" s="1"/>
  <c r="W302" i="7"/>
  <c r="W319" i="7" s="1"/>
  <c r="V302" i="7"/>
  <c r="V319" i="7" s="1"/>
  <c r="U302" i="7"/>
  <c r="U319" i="7" s="1"/>
  <c r="T302" i="7"/>
  <c r="T319" i="7" s="1"/>
  <c r="S302" i="7"/>
  <c r="S319" i="7" s="1"/>
  <c r="R302" i="7"/>
  <c r="R319" i="7" s="1"/>
  <c r="I302" i="7"/>
  <c r="I319" i="7" s="1"/>
  <c r="H302" i="7"/>
  <c r="H319" i="7" s="1"/>
  <c r="G302" i="7"/>
  <c r="G319" i="7" s="1"/>
  <c r="F302" i="7"/>
  <c r="F319" i="7" s="1"/>
  <c r="E302" i="7"/>
  <c r="E319" i="7" s="1"/>
  <c r="D302" i="7"/>
  <c r="D319" i="7" s="1"/>
  <c r="W295" i="7"/>
  <c r="W318" i="7" s="1"/>
  <c r="V295" i="7"/>
  <c r="V318" i="7" s="1"/>
  <c r="U295" i="7"/>
  <c r="U318" i="7" s="1"/>
  <c r="T295" i="7"/>
  <c r="T318" i="7" s="1"/>
  <c r="S295" i="7"/>
  <c r="S318" i="7" s="1"/>
  <c r="R295" i="7"/>
  <c r="R318" i="7" s="1"/>
  <c r="I295" i="7"/>
  <c r="I318" i="7" s="1"/>
  <c r="H295" i="7"/>
  <c r="H318" i="7" s="1"/>
  <c r="G295" i="7"/>
  <c r="G318" i="7" s="1"/>
  <c r="F295" i="7"/>
  <c r="F318" i="7" s="1"/>
  <c r="E295" i="7"/>
  <c r="E318" i="7" s="1"/>
  <c r="D295" i="7"/>
  <c r="D318" i="7" s="1"/>
  <c r="W288" i="7"/>
  <c r="V288" i="7"/>
  <c r="U288" i="7"/>
  <c r="T288" i="7"/>
  <c r="S288" i="7"/>
  <c r="R288" i="7"/>
  <c r="I288" i="7"/>
  <c r="H288" i="7"/>
  <c r="G288" i="7"/>
  <c r="F288" i="7"/>
  <c r="E288" i="7"/>
  <c r="D288" i="7"/>
  <c r="AD287" i="7"/>
  <c r="AB287" i="7"/>
  <c r="Z287" i="7"/>
  <c r="X287" i="7"/>
  <c r="P287" i="7"/>
  <c r="N287" i="7"/>
  <c r="L287" i="7"/>
  <c r="J287" i="7"/>
  <c r="AD286" i="7"/>
  <c r="AB286" i="7"/>
  <c r="Z286" i="7"/>
  <c r="X286" i="7"/>
  <c r="P286" i="7"/>
  <c r="N286" i="7"/>
  <c r="L286" i="7"/>
  <c r="J286" i="7"/>
  <c r="AD285" i="7"/>
  <c r="AB285" i="7"/>
  <c r="Z285" i="7"/>
  <c r="X285" i="7"/>
  <c r="P285" i="7"/>
  <c r="N285" i="7"/>
  <c r="L285" i="7"/>
  <c r="J285" i="7"/>
  <c r="V283" i="7"/>
  <c r="T283" i="7"/>
  <c r="X283" i="7" s="1"/>
  <c r="R283" i="7"/>
  <c r="AB283" i="7" s="1"/>
  <c r="H283" i="7"/>
  <c r="F283" i="7"/>
  <c r="J283" i="7" s="1"/>
  <c r="D283" i="7"/>
  <c r="N283" i="7" s="1"/>
  <c r="AE278" i="7"/>
  <c r="AD278" i="7"/>
  <c r="AC278" i="7"/>
  <c r="AB278" i="7"/>
  <c r="AA278" i="7"/>
  <c r="Z278" i="7"/>
  <c r="Y278" i="7"/>
  <c r="X278" i="7"/>
  <c r="Q278" i="7"/>
  <c r="P278" i="7"/>
  <c r="O278" i="7"/>
  <c r="N278" i="7"/>
  <c r="M278" i="7"/>
  <c r="L278" i="7"/>
  <c r="K278" i="7"/>
  <c r="J278" i="7"/>
  <c r="W270" i="7"/>
  <c r="W281" i="7" s="1"/>
  <c r="V270" i="7"/>
  <c r="V281" i="7" s="1"/>
  <c r="U270" i="7"/>
  <c r="U281" i="7" s="1"/>
  <c r="T270" i="7"/>
  <c r="T281" i="7" s="1"/>
  <c r="S270" i="7"/>
  <c r="S281" i="7" s="1"/>
  <c r="R270" i="7"/>
  <c r="R281" i="7" s="1"/>
  <c r="I270" i="7"/>
  <c r="I281" i="7" s="1"/>
  <c r="H270" i="7"/>
  <c r="H281" i="7" s="1"/>
  <c r="G270" i="7"/>
  <c r="G281" i="7" s="1"/>
  <c r="F270" i="7"/>
  <c r="F281" i="7" s="1"/>
  <c r="E270" i="7"/>
  <c r="E281" i="7" s="1"/>
  <c r="D270" i="7"/>
  <c r="D281" i="7" s="1"/>
  <c r="W263" i="7"/>
  <c r="W280" i="7" s="1"/>
  <c r="V263" i="7"/>
  <c r="V280" i="7" s="1"/>
  <c r="U263" i="7"/>
  <c r="U280" i="7" s="1"/>
  <c r="T263" i="7"/>
  <c r="T280" i="7" s="1"/>
  <c r="S263" i="7"/>
  <c r="S280" i="7" s="1"/>
  <c r="R263" i="7"/>
  <c r="R280" i="7" s="1"/>
  <c r="I263" i="7"/>
  <c r="I280" i="7" s="1"/>
  <c r="H263" i="7"/>
  <c r="H280" i="7" s="1"/>
  <c r="G263" i="7"/>
  <c r="G280" i="7" s="1"/>
  <c r="F263" i="7"/>
  <c r="F280" i="7" s="1"/>
  <c r="E263" i="7"/>
  <c r="E280" i="7" s="1"/>
  <c r="D263" i="7"/>
  <c r="D280" i="7" s="1"/>
  <c r="W256" i="7"/>
  <c r="W279" i="7" s="1"/>
  <c r="V256" i="7"/>
  <c r="V279" i="7" s="1"/>
  <c r="U256" i="7"/>
  <c r="U279" i="7" s="1"/>
  <c r="T256" i="7"/>
  <c r="T279" i="7" s="1"/>
  <c r="S256" i="7"/>
  <c r="S279" i="7" s="1"/>
  <c r="R256" i="7"/>
  <c r="R279" i="7" s="1"/>
  <c r="I256" i="7"/>
  <c r="I279" i="7" s="1"/>
  <c r="H256" i="7"/>
  <c r="H279" i="7" s="1"/>
  <c r="G256" i="7"/>
  <c r="G279" i="7" s="1"/>
  <c r="F256" i="7"/>
  <c r="F279" i="7" s="1"/>
  <c r="E256" i="7"/>
  <c r="E279" i="7" s="1"/>
  <c r="D256" i="7"/>
  <c r="D279" i="7" s="1"/>
  <c r="W249" i="7"/>
  <c r="V249" i="7"/>
  <c r="U249" i="7"/>
  <c r="T249" i="7"/>
  <c r="T277" i="7" s="1"/>
  <c r="S249" i="7"/>
  <c r="R249" i="7"/>
  <c r="I249" i="7"/>
  <c r="H249" i="7"/>
  <c r="H277" i="7" s="1"/>
  <c r="G249" i="7"/>
  <c r="F249" i="7"/>
  <c r="E249" i="7"/>
  <c r="D249" i="7"/>
  <c r="D277" i="7" s="1"/>
  <c r="AD248" i="7"/>
  <c r="AB248" i="7"/>
  <c r="Z248" i="7"/>
  <c r="X248" i="7"/>
  <c r="P248" i="7"/>
  <c r="N248" i="7"/>
  <c r="L248" i="7"/>
  <c r="J248" i="7"/>
  <c r="AD247" i="7"/>
  <c r="AB247" i="7"/>
  <c r="Z247" i="7"/>
  <c r="X247" i="7"/>
  <c r="P247" i="7"/>
  <c r="N247" i="7"/>
  <c r="L247" i="7"/>
  <c r="J247" i="7"/>
  <c r="AD246" i="7"/>
  <c r="AB246" i="7"/>
  <c r="Z246" i="7"/>
  <c r="X246" i="7"/>
  <c r="P246" i="7"/>
  <c r="N246" i="7"/>
  <c r="L246" i="7"/>
  <c r="J246" i="7"/>
  <c r="V244" i="7"/>
  <c r="T244" i="7"/>
  <c r="X244" i="7" s="1"/>
  <c r="R244" i="7"/>
  <c r="AB244" i="7" s="1"/>
  <c r="H244" i="7"/>
  <c r="F244" i="7"/>
  <c r="J244" i="7" s="1"/>
  <c r="D244" i="7"/>
  <c r="N244" i="7" s="1"/>
  <c r="AE239" i="7"/>
  <c r="AD239" i="7"/>
  <c r="AC239" i="7"/>
  <c r="AB239" i="7"/>
  <c r="AA239" i="7"/>
  <c r="Z239" i="7"/>
  <c r="Y239" i="7"/>
  <c r="X239" i="7"/>
  <c r="Q239" i="7"/>
  <c r="P239" i="7"/>
  <c r="O239" i="7"/>
  <c r="N239" i="7"/>
  <c r="M239" i="7"/>
  <c r="L239" i="7"/>
  <c r="K239" i="7"/>
  <c r="J239" i="7"/>
  <c r="W231" i="7"/>
  <c r="W242" i="7" s="1"/>
  <c r="V231" i="7"/>
  <c r="V242" i="7" s="1"/>
  <c r="U231" i="7"/>
  <c r="U242" i="7" s="1"/>
  <c r="T231" i="7"/>
  <c r="T242" i="7" s="1"/>
  <c r="S231" i="7"/>
  <c r="S242" i="7" s="1"/>
  <c r="R231" i="7"/>
  <c r="R242" i="7" s="1"/>
  <c r="I231" i="7"/>
  <c r="I242" i="7" s="1"/>
  <c r="H231" i="7"/>
  <c r="H242" i="7" s="1"/>
  <c r="G231" i="7"/>
  <c r="G242" i="7" s="1"/>
  <c r="F231" i="7"/>
  <c r="F242" i="7" s="1"/>
  <c r="E231" i="7"/>
  <c r="E242" i="7" s="1"/>
  <c r="D231" i="7"/>
  <c r="D242" i="7" s="1"/>
  <c r="W224" i="7"/>
  <c r="W241" i="7" s="1"/>
  <c r="V224" i="7"/>
  <c r="V241" i="7" s="1"/>
  <c r="U224" i="7"/>
  <c r="U241" i="7" s="1"/>
  <c r="T224" i="7"/>
  <c r="T241" i="7" s="1"/>
  <c r="S224" i="7"/>
  <c r="S241" i="7" s="1"/>
  <c r="R224" i="7"/>
  <c r="R241" i="7" s="1"/>
  <c r="I224" i="7"/>
  <c r="I241" i="7" s="1"/>
  <c r="H224" i="7"/>
  <c r="H241" i="7" s="1"/>
  <c r="G224" i="7"/>
  <c r="G241" i="7" s="1"/>
  <c r="F224" i="7"/>
  <c r="F241" i="7" s="1"/>
  <c r="E224" i="7"/>
  <c r="E241" i="7" s="1"/>
  <c r="D224" i="7"/>
  <c r="D241" i="7" s="1"/>
  <c r="W217" i="7"/>
  <c r="W240" i="7" s="1"/>
  <c r="V217" i="7"/>
  <c r="V240" i="7" s="1"/>
  <c r="U217" i="7"/>
  <c r="U240" i="7" s="1"/>
  <c r="T217" i="7"/>
  <c r="T240" i="7" s="1"/>
  <c r="S217" i="7"/>
  <c r="S240" i="7" s="1"/>
  <c r="R217" i="7"/>
  <c r="R240" i="7" s="1"/>
  <c r="I217" i="7"/>
  <c r="I240" i="7" s="1"/>
  <c r="H217" i="7"/>
  <c r="H240" i="7" s="1"/>
  <c r="G217" i="7"/>
  <c r="G240" i="7" s="1"/>
  <c r="F217" i="7"/>
  <c r="F240" i="7" s="1"/>
  <c r="E217" i="7"/>
  <c r="E240" i="7" s="1"/>
  <c r="D217" i="7"/>
  <c r="D240" i="7" s="1"/>
  <c r="W210" i="7"/>
  <c r="V210" i="7"/>
  <c r="U210" i="7"/>
  <c r="T210" i="7"/>
  <c r="T238" i="7" s="1"/>
  <c r="S210" i="7"/>
  <c r="R210" i="7"/>
  <c r="I210" i="7"/>
  <c r="H210" i="7"/>
  <c r="G210" i="7"/>
  <c r="F210" i="7"/>
  <c r="E210" i="7"/>
  <c r="D210" i="7"/>
  <c r="AD209" i="7"/>
  <c r="AB209" i="7"/>
  <c r="Z209" i="7"/>
  <c r="X209" i="7"/>
  <c r="P209" i="7"/>
  <c r="N209" i="7"/>
  <c r="L209" i="7"/>
  <c r="J209" i="7"/>
  <c r="AD208" i="7"/>
  <c r="AB208" i="7"/>
  <c r="Z208" i="7"/>
  <c r="X208" i="7"/>
  <c r="P208" i="7"/>
  <c r="N208" i="7"/>
  <c r="L208" i="7"/>
  <c r="J208" i="7"/>
  <c r="AD207" i="7"/>
  <c r="AB207" i="7"/>
  <c r="Z207" i="7"/>
  <c r="X207" i="7"/>
  <c r="P207" i="7"/>
  <c r="N207" i="7"/>
  <c r="L207" i="7"/>
  <c r="J207" i="7"/>
  <c r="V205" i="7"/>
  <c r="T205" i="7"/>
  <c r="X205" i="7" s="1"/>
  <c r="R205" i="7"/>
  <c r="AB205" i="7" s="1"/>
  <c r="H205" i="7"/>
  <c r="F205" i="7"/>
  <c r="J205" i="7" s="1"/>
  <c r="D205" i="7"/>
  <c r="N205" i="7" s="1"/>
  <c r="AE200" i="7"/>
  <c r="AD200" i="7"/>
  <c r="AC200" i="7"/>
  <c r="AB200" i="7"/>
  <c r="AA200" i="7"/>
  <c r="Z200" i="7"/>
  <c r="Y200" i="7"/>
  <c r="X200" i="7"/>
  <c r="Q200" i="7"/>
  <c r="P200" i="7"/>
  <c r="O200" i="7"/>
  <c r="N200" i="7"/>
  <c r="M200" i="7"/>
  <c r="L200" i="7"/>
  <c r="K200" i="7"/>
  <c r="J200" i="7"/>
  <c r="W192" i="7"/>
  <c r="W203" i="7" s="1"/>
  <c r="V192" i="7"/>
  <c r="V203" i="7" s="1"/>
  <c r="U192" i="7"/>
  <c r="U203" i="7" s="1"/>
  <c r="T192" i="7"/>
  <c r="T203" i="7" s="1"/>
  <c r="S192" i="7"/>
  <c r="S203" i="7" s="1"/>
  <c r="R192" i="7"/>
  <c r="R203" i="7" s="1"/>
  <c r="I192" i="7"/>
  <c r="I203" i="7" s="1"/>
  <c r="H192" i="7"/>
  <c r="H203" i="7" s="1"/>
  <c r="G192" i="7"/>
  <c r="G203" i="7" s="1"/>
  <c r="F192" i="7"/>
  <c r="F203" i="7" s="1"/>
  <c r="E192" i="7"/>
  <c r="E203" i="7" s="1"/>
  <c r="D192" i="7"/>
  <c r="D203" i="7" s="1"/>
  <c r="W185" i="7"/>
  <c r="W202" i="7" s="1"/>
  <c r="V185" i="7"/>
  <c r="V202" i="7" s="1"/>
  <c r="U185" i="7"/>
  <c r="U202" i="7" s="1"/>
  <c r="T185" i="7"/>
  <c r="T202" i="7" s="1"/>
  <c r="S185" i="7"/>
  <c r="S202" i="7" s="1"/>
  <c r="R185" i="7"/>
  <c r="R202" i="7" s="1"/>
  <c r="I185" i="7"/>
  <c r="I202" i="7" s="1"/>
  <c r="H185" i="7"/>
  <c r="H202" i="7" s="1"/>
  <c r="G185" i="7"/>
  <c r="G202" i="7" s="1"/>
  <c r="F185" i="7"/>
  <c r="F202" i="7" s="1"/>
  <c r="E185" i="7"/>
  <c r="E202" i="7" s="1"/>
  <c r="D185" i="7"/>
  <c r="D202" i="7" s="1"/>
  <c r="W178" i="7"/>
  <c r="W201" i="7" s="1"/>
  <c r="V178" i="7"/>
  <c r="V201" i="7" s="1"/>
  <c r="U178" i="7"/>
  <c r="U201" i="7" s="1"/>
  <c r="T178" i="7"/>
  <c r="T201" i="7" s="1"/>
  <c r="S178" i="7"/>
  <c r="S201" i="7" s="1"/>
  <c r="R178" i="7"/>
  <c r="R201" i="7" s="1"/>
  <c r="I178" i="7"/>
  <c r="I201" i="7" s="1"/>
  <c r="H178" i="7"/>
  <c r="H201" i="7" s="1"/>
  <c r="G178" i="7"/>
  <c r="G201" i="7" s="1"/>
  <c r="F178" i="7"/>
  <c r="F201" i="7" s="1"/>
  <c r="E178" i="7"/>
  <c r="E201" i="7" s="1"/>
  <c r="D178" i="7"/>
  <c r="D201" i="7" s="1"/>
  <c r="W171" i="7"/>
  <c r="V171" i="7"/>
  <c r="U171" i="7"/>
  <c r="T171" i="7"/>
  <c r="T199" i="7" s="1"/>
  <c r="S171" i="7"/>
  <c r="R171" i="7"/>
  <c r="I171" i="7"/>
  <c r="H171" i="7"/>
  <c r="H199" i="7" s="1"/>
  <c r="G171" i="7"/>
  <c r="F171" i="7"/>
  <c r="E171" i="7"/>
  <c r="D171" i="7"/>
  <c r="D199" i="7" s="1"/>
  <c r="AD170" i="7"/>
  <c r="AB170" i="7"/>
  <c r="Z170" i="7"/>
  <c r="X170" i="7"/>
  <c r="P170" i="7"/>
  <c r="N170" i="7"/>
  <c r="L170" i="7"/>
  <c r="J170" i="7"/>
  <c r="AD169" i="7"/>
  <c r="AB169" i="7"/>
  <c r="Z169" i="7"/>
  <c r="X169" i="7"/>
  <c r="P169" i="7"/>
  <c r="N169" i="7"/>
  <c r="L169" i="7"/>
  <c r="J169" i="7"/>
  <c r="AD168" i="7"/>
  <c r="AB168" i="7"/>
  <c r="Z168" i="7"/>
  <c r="X168" i="7"/>
  <c r="P168" i="7"/>
  <c r="N168" i="7"/>
  <c r="L168" i="7"/>
  <c r="J168" i="7"/>
  <c r="V166" i="7"/>
  <c r="T166" i="7"/>
  <c r="X166" i="7" s="1"/>
  <c r="R166" i="7"/>
  <c r="AB166" i="7" s="1"/>
  <c r="H166" i="7"/>
  <c r="F166" i="7"/>
  <c r="J166" i="7" s="1"/>
  <c r="D166" i="7"/>
  <c r="N166" i="7" s="1"/>
  <c r="AE161" i="7"/>
  <c r="AD161" i="7"/>
  <c r="AC161" i="7"/>
  <c r="AB161" i="7"/>
  <c r="AA161" i="7"/>
  <c r="Z161" i="7"/>
  <c r="Y161" i="7"/>
  <c r="X161" i="7"/>
  <c r="Q161" i="7"/>
  <c r="P161" i="7"/>
  <c r="O161" i="7"/>
  <c r="N161" i="7"/>
  <c r="M161" i="7"/>
  <c r="L161" i="7"/>
  <c r="K161" i="7"/>
  <c r="J161" i="7"/>
  <c r="W153" i="7"/>
  <c r="W164" i="7" s="1"/>
  <c r="V153" i="7"/>
  <c r="V164" i="7" s="1"/>
  <c r="U153" i="7"/>
  <c r="U164" i="7" s="1"/>
  <c r="T153" i="7"/>
  <c r="T164" i="7" s="1"/>
  <c r="S153" i="7"/>
  <c r="S164" i="7" s="1"/>
  <c r="R153" i="7"/>
  <c r="R164" i="7" s="1"/>
  <c r="I153" i="7"/>
  <c r="I164" i="7" s="1"/>
  <c r="H153" i="7"/>
  <c r="H164" i="7" s="1"/>
  <c r="G153" i="7"/>
  <c r="G164" i="7" s="1"/>
  <c r="F153" i="7"/>
  <c r="F164" i="7" s="1"/>
  <c r="E153" i="7"/>
  <c r="E164" i="7" s="1"/>
  <c r="D153" i="7"/>
  <c r="D164" i="7" s="1"/>
  <c r="W146" i="7"/>
  <c r="W163" i="7" s="1"/>
  <c r="V146" i="7"/>
  <c r="V163" i="7" s="1"/>
  <c r="U146" i="7"/>
  <c r="U163" i="7" s="1"/>
  <c r="T146" i="7"/>
  <c r="T163" i="7" s="1"/>
  <c r="S146" i="7"/>
  <c r="S163" i="7" s="1"/>
  <c r="R146" i="7"/>
  <c r="R163" i="7" s="1"/>
  <c r="I146" i="7"/>
  <c r="I163" i="7" s="1"/>
  <c r="H146" i="7"/>
  <c r="H163" i="7" s="1"/>
  <c r="G146" i="7"/>
  <c r="G163" i="7" s="1"/>
  <c r="F146" i="7"/>
  <c r="F163" i="7" s="1"/>
  <c r="E146" i="7"/>
  <c r="E163" i="7" s="1"/>
  <c r="D146" i="7"/>
  <c r="D163" i="7" s="1"/>
  <c r="W139" i="7"/>
  <c r="W162" i="7" s="1"/>
  <c r="V139" i="7"/>
  <c r="V162" i="7" s="1"/>
  <c r="U139" i="7"/>
  <c r="U162" i="7" s="1"/>
  <c r="T139" i="7"/>
  <c r="T162" i="7" s="1"/>
  <c r="S139" i="7"/>
  <c r="S162" i="7" s="1"/>
  <c r="R139" i="7"/>
  <c r="R162" i="7" s="1"/>
  <c r="I139" i="7"/>
  <c r="I162" i="7" s="1"/>
  <c r="H139" i="7"/>
  <c r="H162" i="7" s="1"/>
  <c r="G139" i="7"/>
  <c r="G162" i="7" s="1"/>
  <c r="F139" i="7"/>
  <c r="F162" i="7" s="1"/>
  <c r="E139" i="7"/>
  <c r="E162" i="7" s="1"/>
  <c r="D139" i="7"/>
  <c r="D162" i="7" s="1"/>
  <c r="W132" i="7"/>
  <c r="V132" i="7"/>
  <c r="U132" i="7"/>
  <c r="T132" i="7"/>
  <c r="T160" i="7" s="1"/>
  <c r="S132" i="7"/>
  <c r="R132" i="7"/>
  <c r="I132" i="7"/>
  <c r="H132" i="7"/>
  <c r="H160" i="7" s="1"/>
  <c r="G132" i="7"/>
  <c r="F132" i="7"/>
  <c r="E132" i="7"/>
  <c r="D132" i="7"/>
  <c r="D160" i="7" s="1"/>
  <c r="AD131" i="7"/>
  <c r="AB131" i="7"/>
  <c r="Z131" i="7"/>
  <c r="X131" i="7"/>
  <c r="P131" i="7"/>
  <c r="N131" i="7"/>
  <c r="L131" i="7"/>
  <c r="J131" i="7"/>
  <c r="AD130" i="7"/>
  <c r="AB130" i="7"/>
  <c r="Z130" i="7"/>
  <c r="X130" i="7"/>
  <c r="P130" i="7"/>
  <c r="N130" i="7"/>
  <c r="L130" i="7"/>
  <c r="J130" i="7"/>
  <c r="AD129" i="7"/>
  <c r="AB129" i="7"/>
  <c r="Z129" i="7"/>
  <c r="X129" i="7"/>
  <c r="P129" i="7"/>
  <c r="N129" i="7"/>
  <c r="L129" i="7"/>
  <c r="J129" i="7"/>
  <c r="V127" i="7"/>
  <c r="T127" i="7"/>
  <c r="X127" i="7" s="1"/>
  <c r="R127" i="7"/>
  <c r="AB127" i="7" s="1"/>
  <c r="H127" i="7"/>
  <c r="F127" i="7"/>
  <c r="J127" i="7" s="1"/>
  <c r="D127" i="7"/>
  <c r="N127" i="7" s="1"/>
  <c r="AE122" i="7"/>
  <c r="AD122" i="7"/>
  <c r="AC122" i="7"/>
  <c r="AB122" i="7"/>
  <c r="AA122" i="7"/>
  <c r="Z122" i="7"/>
  <c r="Y122" i="7"/>
  <c r="X122" i="7"/>
  <c r="Q122" i="7"/>
  <c r="P122" i="7"/>
  <c r="O122" i="7"/>
  <c r="N122" i="7"/>
  <c r="M122" i="7"/>
  <c r="L122" i="7"/>
  <c r="K122" i="7"/>
  <c r="J122" i="7"/>
  <c r="W114" i="7"/>
  <c r="W125" i="7" s="1"/>
  <c r="V114" i="7"/>
  <c r="V125" i="7" s="1"/>
  <c r="U114" i="7"/>
  <c r="U125" i="7" s="1"/>
  <c r="T114" i="7"/>
  <c r="T125" i="7" s="1"/>
  <c r="S114" i="7"/>
  <c r="S125" i="7" s="1"/>
  <c r="R114" i="7"/>
  <c r="R125" i="7" s="1"/>
  <c r="I114" i="7"/>
  <c r="I125" i="7" s="1"/>
  <c r="H114" i="7"/>
  <c r="H125" i="7" s="1"/>
  <c r="G114" i="7"/>
  <c r="G125" i="7" s="1"/>
  <c r="F114" i="7"/>
  <c r="F125" i="7" s="1"/>
  <c r="E114" i="7"/>
  <c r="E125" i="7" s="1"/>
  <c r="D114" i="7"/>
  <c r="D125" i="7" s="1"/>
  <c r="W107" i="7"/>
  <c r="W124" i="7" s="1"/>
  <c r="V107" i="7"/>
  <c r="V124" i="7" s="1"/>
  <c r="U107" i="7"/>
  <c r="U124" i="7" s="1"/>
  <c r="T107" i="7"/>
  <c r="T124" i="7" s="1"/>
  <c r="S107" i="7"/>
  <c r="S124" i="7" s="1"/>
  <c r="R107" i="7"/>
  <c r="R124" i="7" s="1"/>
  <c r="I107" i="7"/>
  <c r="I124" i="7" s="1"/>
  <c r="H107" i="7"/>
  <c r="H124" i="7" s="1"/>
  <c r="G107" i="7"/>
  <c r="G124" i="7" s="1"/>
  <c r="F107" i="7"/>
  <c r="F124" i="7" s="1"/>
  <c r="E107" i="7"/>
  <c r="E124" i="7" s="1"/>
  <c r="D107" i="7"/>
  <c r="D124" i="7" s="1"/>
  <c r="W100" i="7"/>
  <c r="W123" i="7" s="1"/>
  <c r="V100" i="7"/>
  <c r="V123" i="7" s="1"/>
  <c r="U100" i="7"/>
  <c r="U123" i="7" s="1"/>
  <c r="T100" i="7"/>
  <c r="T123" i="7" s="1"/>
  <c r="S100" i="7"/>
  <c r="S123" i="7" s="1"/>
  <c r="R100" i="7"/>
  <c r="R123" i="7" s="1"/>
  <c r="I100" i="7"/>
  <c r="I123" i="7" s="1"/>
  <c r="H100" i="7"/>
  <c r="H123" i="7" s="1"/>
  <c r="G100" i="7"/>
  <c r="G123" i="7" s="1"/>
  <c r="F100" i="7"/>
  <c r="F123" i="7" s="1"/>
  <c r="E100" i="7"/>
  <c r="E123" i="7" s="1"/>
  <c r="D100" i="7"/>
  <c r="D123" i="7" s="1"/>
  <c r="W93" i="7"/>
  <c r="V93" i="7"/>
  <c r="U93" i="7"/>
  <c r="T93" i="7"/>
  <c r="S93" i="7"/>
  <c r="R93" i="7"/>
  <c r="I93" i="7"/>
  <c r="H93" i="7"/>
  <c r="G93" i="7"/>
  <c r="F93" i="7"/>
  <c r="E93" i="7"/>
  <c r="D93" i="7"/>
  <c r="AD92" i="7"/>
  <c r="AB92" i="7"/>
  <c r="Z92" i="7"/>
  <c r="X92" i="7"/>
  <c r="P92" i="7"/>
  <c r="N92" i="7"/>
  <c r="L92" i="7"/>
  <c r="J92" i="7"/>
  <c r="AD91" i="7"/>
  <c r="AB91" i="7"/>
  <c r="Z91" i="7"/>
  <c r="X91" i="7"/>
  <c r="P91" i="7"/>
  <c r="N91" i="7"/>
  <c r="L91" i="7"/>
  <c r="J91" i="7"/>
  <c r="AD90" i="7"/>
  <c r="AB90" i="7"/>
  <c r="Z90" i="7"/>
  <c r="X90" i="7"/>
  <c r="P90" i="7"/>
  <c r="N90" i="7"/>
  <c r="L90" i="7"/>
  <c r="J90" i="7"/>
  <c r="V88" i="7"/>
  <c r="T88" i="7"/>
  <c r="X88" i="7" s="1"/>
  <c r="R88" i="7"/>
  <c r="AB88" i="7" s="1"/>
  <c r="H88" i="7"/>
  <c r="F88" i="7"/>
  <c r="J88" i="7" s="1"/>
  <c r="D88" i="7"/>
  <c r="N88" i="7" s="1"/>
  <c r="AE83" i="7"/>
  <c r="AD83" i="7"/>
  <c r="AC83" i="7"/>
  <c r="AB83" i="7"/>
  <c r="AA83" i="7"/>
  <c r="Z83" i="7"/>
  <c r="Y83" i="7"/>
  <c r="X83" i="7"/>
  <c r="Q83" i="7"/>
  <c r="P83" i="7"/>
  <c r="O83" i="7"/>
  <c r="N83" i="7"/>
  <c r="M83" i="7"/>
  <c r="L83" i="7"/>
  <c r="K83" i="7"/>
  <c r="J83" i="7"/>
  <c r="W75" i="7"/>
  <c r="W86" i="7" s="1"/>
  <c r="V75" i="7"/>
  <c r="V86" i="7" s="1"/>
  <c r="U75" i="7"/>
  <c r="U86" i="7" s="1"/>
  <c r="T75" i="7"/>
  <c r="T86" i="7" s="1"/>
  <c r="S75" i="7"/>
  <c r="S86" i="7" s="1"/>
  <c r="R75" i="7"/>
  <c r="R86" i="7" s="1"/>
  <c r="I75" i="7"/>
  <c r="I86" i="7" s="1"/>
  <c r="H75" i="7"/>
  <c r="H86" i="7" s="1"/>
  <c r="G75" i="7"/>
  <c r="G86" i="7" s="1"/>
  <c r="F75" i="7"/>
  <c r="F86" i="7" s="1"/>
  <c r="E75" i="7"/>
  <c r="E86" i="7" s="1"/>
  <c r="D75" i="7"/>
  <c r="D86" i="7" s="1"/>
  <c r="W68" i="7"/>
  <c r="W85" i="7" s="1"/>
  <c r="V68" i="7"/>
  <c r="V85" i="7" s="1"/>
  <c r="U68" i="7"/>
  <c r="U85" i="7" s="1"/>
  <c r="T68" i="7"/>
  <c r="T85" i="7" s="1"/>
  <c r="S68" i="7"/>
  <c r="S85" i="7" s="1"/>
  <c r="R68" i="7"/>
  <c r="R85" i="7" s="1"/>
  <c r="I68" i="7"/>
  <c r="I85" i="7" s="1"/>
  <c r="H68" i="7"/>
  <c r="H85" i="7" s="1"/>
  <c r="G68" i="7"/>
  <c r="G85" i="7" s="1"/>
  <c r="F68" i="7"/>
  <c r="F85" i="7" s="1"/>
  <c r="E68" i="7"/>
  <c r="E85" i="7" s="1"/>
  <c r="D68" i="7"/>
  <c r="D85" i="7" s="1"/>
  <c r="W61" i="7"/>
  <c r="W84" i="7" s="1"/>
  <c r="V61" i="7"/>
  <c r="V84" i="7" s="1"/>
  <c r="U61" i="7"/>
  <c r="U84" i="7" s="1"/>
  <c r="T61" i="7"/>
  <c r="T84" i="7" s="1"/>
  <c r="S61" i="7"/>
  <c r="S84" i="7" s="1"/>
  <c r="R61" i="7"/>
  <c r="R84" i="7" s="1"/>
  <c r="I61" i="7"/>
  <c r="I84" i="7" s="1"/>
  <c r="H61" i="7"/>
  <c r="H84" i="7" s="1"/>
  <c r="G61" i="7"/>
  <c r="G84" i="7" s="1"/>
  <c r="F61" i="7"/>
  <c r="F84" i="7" s="1"/>
  <c r="E61" i="7"/>
  <c r="E84" i="7" s="1"/>
  <c r="D61" i="7"/>
  <c r="D84" i="7" s="1"/>
  <c r="W54" i="7"/>
  <c r="V54" i="7"/>
  <c r="V82" i="7" s="1"/>
  <c r="U54" i="7"/>
  <c r="T54" i="7"/>
  <c r="S54" i="7"/>
  <c r="R54" i="7"/>
  <c r="R82" i="7" s="1"/>
  <c r="I54" i="7"/>
  <c r="H54" i="7"/>
  <c r="G54" i="7"/>
  <c r="F54" i="7"/>
  <c r="F82" i="7" s="1"/>
  <c r="E54" i="7"/>
  <c r="D54" i="7"/>
  <c r="AD53" i="7"/>
  <c r="AB53" i="7"/>
  <c r="Z53" i="7"/>
  <c r="X53" i="7"/>
  <c r="P53" i="7"/>
  <c r="N53" i="7"/>
  <c r="L53" i="7"/>
  <c r="J53" i="7"/>
  <c r="AD52" i="7"/>
  <c r="AB52" i="7"/>
  <c r="Z52" i="7"/>
  <c r="X52" i="7"/>
  <c r="P52" i="7"/>
  <c r="N52" i="7"/>
  <c r="L52" i="7"/>
  <c r="J52" i="7"/>
  <c r="AD51" i="7"/>
  <c r="AB51" i="7"/>
  <c r="Z51" i="7"/>
  <c r="X51" i="7"/>
  <c r="P51" i="7"/>
  <c r="N51" i="7"/>
  <c r="L51" i="7"/>
  <c r="J51" i="7"/>
  <c r="V49" i="7"/>
  <c r="T49" i="7"/>
  <c r="X49" i="7" s="1"/>
  <c r="R49" i="7"/>
  <c r="AB49" i="7" s="1"/>
  <c r="H49" i="7"/>
  <c r="F49" i="7"/>
  <c r="J49" i="7" s="1"/>
  <c r="D49" i="7"/>
  <c r="N49" i="7" s="1"/>
  <c r="AE44" i="7"/>
  <c r="AD44" i="7"/>
  <c r="AC44" i="7"/>
  <c r="AB44" i="7"/>
  <c r="AA44" i="7"/>
  <c r="Z44" i="7"/>
  <c r="Y44" i="7"/>
  <c r="X44" i="7"/>
  <c r="Q44" i="7"/>
  <c r="P44" i="7"/>
  <c r="O44" i="7"/>
  <c r="N44" i="7"/>
  <c r="M44" i="7"/>
  <c r="L44" i="7"/>
  <c r="K44" i="7"/>
  <c r="J44" i="7"/>
  <c r="W471" i="7"/>
  <c r="V471" i="7"/>
  <c r="U471" i="7"/>
  <c r="Y471" i="7" s="1"/>
  <c r="T471" i="7"/>
  <c r="X471" i="7" s="1"/>
  <c r="S471" i="7"/>
  <c r="AC471" i="7" s="1"/>
  <c r="R471" i="7"/>
  <c r="AB471" i="7" s="1"/>
  <c r="I471" i="7"/>
  <c r="H471" i="7"/>
  <c r="G471" i="7"/>
  <c r="K471" i="7" s="1"/>
  <c r="F471" i="7"/>
  <c r="J471" i="7" s="1"/>
  <c r="E471" i="7"/>
  <c r="O471" i="7" s="1"/>
  <c r="D471" i="7"/>
  <c r="N471" i="7" s="1"/>
  <c r="W470" i="7"/>
  <c r="V470" i="7"/>
  <c r="U470" i="7"/>
  <c r="Y470" i="7" s="1"/>
  <c r="T470" i="7"/>
  <c r="X470" i="7" s="1"/>
  <c r="S470" i="7"/>
  <c r="AC470" i="7" s="1"/>
  <c r="R470" i="7"/>
  <c r="AB470" i="7" s="1"/>
  <c r="I470" i="7"/>
  <c r="H470" i="7"/>
  <c r="G470" i="7"/>
  <c r="K470" i="7" s="1"/>
  <c r="F470" i="7"/>
  <c r="J470" i="7" s="1"/>
  <c r="E470" i="7"/>
  <c r="O470" i="7" s="1"/>
  <c r="D470" i="7"/>
  <c r="N470" i="7" s="1"/>
  <c r="W469" i="7"/>
  <c r="V469" i="7"/>
  <c r="U469" i="7"/>
  <c r="Y469" i="7" s="1"/>
  <c r="T469" i="7"/>
  <c r="X469" i="7" s="1"/>
  <c r="S469" i="7"/>
  <c r="AC469" i="7" s="1"/>
  <c r="R469" i="7"/>
  <c r="AB469" i="7" s="1"/>
  <c r="I469" i="7"/>
  <c r="H469" i="7"/>
  <c r="G469" i="7"/>
  <c r="K469" i="7" s="1"/>
  <c r="F469" i="7"/>
  <c r="J469" i="7" s="1"/>
  <c r="E469" i="7"/>
  <c r="O469" i="7" s="1"/>
  <c r="D469" i="7"/>
  <c r="N469" i="7" s="1"/>
  <c r="W468" i="7"/>
  <c r="V468" i="7"/>
  <c r="U468" i="7"/>
  <c r="Y468" i="7" s="1"/>
  <c r="T468" i="7"/>
  <c r="X468" i="7" s="1"/>
  <c r="S468" i="7"/>
  <c r="AC468" i="7" s="1"/>
  <c r="R468" i="7"/>
  <c r="AB468" i="7" s="1"/>
  <c r="I468" i="7"/>
  <c r="H468" i="7"/>
  <c r="G468" i="7"/>
  <c r="K468" i="7" s="1"/>
  <c r="F468" i="7"/>
  <c r="J468" i="7" s="1"/>
  <c r="E468" i="7"/>
  <c r="O468" i="7" s="1"/>
  <c r="D468" i="7"/>
  <c r="N468" i="7" s="1"/>
  <c r="W467" i="7"/>
  <c r="V467" i="7"/>
  <c r="U467" i="7"/>
  <c r="T467" i="7"/>
  <c r="S467" i="7"/>
  <c r="R467" i="7"/>
  <c r="I467" i="7"/>
  <c r="H467" i="7"/>
  <c r="G467" i="7"/>
  <c r="F467" i="7"/>
  <c r="E467" i="7"/>
  <c r="D467" i="7"/>
  <c r="W36" i="7"/>
  <c r="W47" i="7" s="1"/>
  <c r="V36" i="7"/>
  <c r="V47" i="7" s="1"/>
  <c r="U36" i="7"/>
  <c r="U47" i="7" s="1"/>
  <c r="T36" i="7"/>
  <c r="T47" i="7" s="1"/>
  <c r="S36" i="7"/>
  <c r="S47" i="7" s="1"/>
  <c r="R36" i="7"/>
  <c r="R47" i="7" s="1"/>
  <c r="I36" i="7"/>
  <c r="I47" i="7" s="1"/>
  <c r="H36" i="7"/>
  <c r="H47" i="7" s="1"/>
  <c r="G36" i="7"/>
  <c r="G47" i="7" s="1"/>
  <c r="F36" i="7"/>
  <c r="F47" i="7" s="1"/>
  <c r="E36" i="7"/>
  <c r="E47" i="7" s="1"/>
  <c r="D36" i="7"/>
  <c r="D47" i="7" s="1"/>
  <c r="W464" i="7"/>
  <c r="V464" i="7"/>
  <c r="U464" i="7"/>
  <c r="Y464" i="7" s="1"/>
  <c r="T464" i="7"/>
  <c r="X464" i="7" s="1"/>
  <c r="S464" i="7"/>
  <c r="AC464" i="7" s="1"/>
  <c r="R464" i="7"/>
  <c r="AB464" i="7" s="1"/>
  <c r="I464" i="7"/>
  <c r="H464" i="7"/>
  <c r="G464" i="7"/>
  <c r="K464" i="7" s="1"/>
  <c r="F464" i="7"/>
  <c r="J464" i="7" s="1"/>
  <c r="E464" i="7"/>
  <c r="O464" i="7" s="1"/>
  <c r="D464" i="7"/>
  <c r="N464" i="7" s="1"/>
  <c r="W463" i="7"/>
  <c r="V463" i="7"/>
  <c r="U463" i="7"/>
  <c r="Y463" i="7" s="1"/>
  <c r="T463" i="7"/>
  <c r="X463" i="7" s="1"/>
  <c r="S463" i="7"/>
  <c r="AC463" i="7" s="1"/>
  <c r="R463" i="7"/>
  <c r="AB463" i="7" s="1"/>
  <c r="I463" i="7"/>
  <c r="H463" i="7"/>
  <c r="G463" i="7"/>
  <c r="K463" i="7" s="1"/>
  <c r="F463" i="7"/>
  <c r="J463" i="7" s="1"/>
  <c r="E463" i="7"/>
  <c r="O463" i="7" s="1"/>
  <c r="D463" i="7"/>
  <c r="N463" i="7" s="1"/>
  <c r="W462" i="7"/>
  <c r="V462" i="7"/>
  <c r="U462" i="7"/>
  <c r="Y462" i="7" s="1"/>
  <c r="T462" i="7"/>
  <c r="X462" i="7" s="1"/>
  <c r="S462" i="7"/>
  <c r="AC462" i="7" s="1"/>
  <c r="R462" i="7"/>
  <c r="AB462" i="7" s="1"/>
  <c r="I462" i="7"/>
  <c r="H462" i="7"/>
  <c r="G462" i="7"/>
  <c r="K462" i="7" s="1"/>
  <c r="F462" i="7"/>
  <c r="J462" i="7" s="1"/>
  <c r="E462" i="7"/>
  <c r="O462" i="7" s="1"/>
  <c r="D462" i="7"/>
  <c r="N462" i="7" s="1"/>
  <c r="W461" i="7"/>
  <c r="V461" i="7"/>
  <c r="U461" i="7"/>
  <c r="Y461" i="7" s="1"/>
  <c r="T461" i="7"/>
  <c r="X461" i="7" s="1"/>
  <c r="S461" i="7"/>
  <c r="AC461" i="7" s="1"/>
  <c r="R461" i="7"/>
  <c r="AB461" i="7" s="1"/>
  <c r="I461" i="7"/>
  <c r="H461" i="7"/>
  <c r="G461" i="7"/>
  <c r="K461" i="7" s="1"/>
  <c r="F461" i="7"/>
  <c r="J461" i="7" s="1"/>
  <c r="E461" i="7"/>
  <c r="O461" i="7" s="1"/>
  <c r="D461" i="7"/>
  <c r="N461" i="7" s="1"/>
  <c r="W460" i="7"/>
  <c r="V460" i="7"/>
  <c r="U460" i="7"/>
  <c r="T460" i="7"/>
  <c r="S460" i="7"/>
  <c r="R460" i="7"/>
  <c r="I460" i="7"/>
  <c r="H460" i="7"/>
  <c r="G460" i="7"/>
  <c r="F460" i="7"/>
  <c r="E460" i="7"/>
  <c r="D460" i="7"/>
  <c r="W29" i="7"/>
  <c r="W46" i="7" s="1"/>
  <c r="V29" i="7"/>
  <c r="V46" i="7" s="1"/>
  <c r="U29" i="7"/>
  <c r="U46" i="7" s="1"/>
  <c r="T29" i="7"/>
  <c r="T46" i="7" s="1"/>
  <c r="S29" i="7"/>
  <c r="S46" i="7" s="1"/>
  <c r="R29" i="7"/>
  <c r="R46" i="7" s="1"/>
  <c r="I29" i="7"/>
  <c r="I46" i="7" s="1"/>
  <c r="H29" i="7"/>
  <c r="H46" i="7" s="1"/>
  <c r="G29" i="7"/>
  <c r="G46" i="7" s="1"/>
  <c r="F29" i="7"/>
  <c r="F46" i="7" s="1"/>
  <c r="E29" i="7"/>
  <c r="E46" i="7" s="1"/>
  <c r="D29" i="7"/>
  <c r="D46" i="7" s="1"/>
  <c r="W457" i="7"/>
  <c r="V457" i="7"/>
  <c r="U457" i="7"/>
  <c r="T457" i="7"/>
  <c r="S457" i="7"/>
  <c r="R457" i="7"/>
  <c r="I457" i="7"/>
  <c r="H457" i="7"/>
  <c r="G457" i="7"/>
  <c r="F457" i="7"/>
  <c r="E457" i="7"/>
  <c r="D457" i="7"/>
  <c r="W456" i="7"/>
  <c r="V456" i="7"/>
  <c r="U456" i="7"/>
  <c r="T456" i="7"/>
  <c r="S456" i="7"/>
  <c r="R456" i="7"/>
  <c r="I456" i="7"/>
  <c r="H456" i="7"/>
  <c r="G456" i="7"/>
  <c r="F456" i="7"/>
  <c r="E456" i="7"/>
  <c r="D456" i="7"/>
  <c r="W455" i="7"/>
  <c r="V455" i="7"/>
  <c r="U455" i="7"/>
  <c r="T455" i="7"/>
  <c r="S455" i="7"/>
  <c r="R455" i="7"/>
  <c r="I455" i="7"/>
  <c r="H455" i="7"/>
  <c r="G455" i="7"/>
  <c r="F455" i="7"/>
  <c r="E455" i="7"/>
  <c r="D455" i="7"/>
  <c r="W454" i="7"/>
  <c r="V454" i="7"/>
  <c r="U454" i="7"/>
  <c r="T454" i="7"/>
  <c r="S454" i="7"/>
  <c r="R454" i="7"/>
  <c r="I454" i="7"/>
  <c r="H454" i="7"/>
  <c r="G454" i="7"/>
  <c r="F454" i="7"/>
  <c r="E454" i="7"/>
  <c r="D454" i="7"/>
  <c r="W453" i="7"/>
  <c r="V453" i="7"/>
  <c r="U453" i="7"/>
  <c r="T453" i="7"/>
  <c r="S453" i="7"/>
  <c r="R453" i="7"/>
  <c r="I453" i="7"/>
  <c r="H453" i="7"/>
  <c r="G453" i="7"/>
  <c r="F453" i="7"/>
  <c r="E453" i="7"/>
  <c r="D453" i="7"/>
  <c r="W22" i="7"/>
  <c r="W45" i="7" s="1"/>
  <c r="V22" i="7"/>
  <c r="V45" i="7" s="1"/>
  <c r="U22" i="7"/>
  <c r="U45" i="7" s="1"/>
  <c r="T22" i="7"/>
  <c r="T45" i="7" s="1"/>
  <c r="S22" i="7"/>
  <c r="S45" i="7" s="1"/>
  <c r="R22" i="7"/>
  <c r="R45" i="7" s="1"/>
  <c r="I22" i="7"/>
  <c r="I45" i="7" s="1"/>
  <c r="H22" i="7"/>
  <c r="H45" i="7" s="1"/>
  <c r="G22" i="7"/>
  <c r="G45" i="7" s="1"/>
  <c r="F22" i="7"/>
  <c r="F45" i="7" s="1"/>
  <c r="E22" i="7"/>
  <c r="E45" i="7" s="1"/>
  <c r="D22" i="7"/>
  <c r="D45" i="7" s="1"/>
  <c r="AE21" i="7"/>
  <c r="AD21" i="7"/>
  <c r="Y21" i="7"/>
  <c r="X21" i="7"/>
  <c r="AC21" i="7"/>
  <c r="AB21" i="7"/>
  <c r="Q21" i="7"/>
  <c r="P21" i="7"/>
  <c r="K21" i="7"/>
  <c r="J21" i="7"/>
  <c r="O21" i="7"/>
  <c r="N21" i="7"/>
  <c r="AE20" i="7"/>
  <c r="AD20" i="7"/>
  <c r="Y20" i="7"/>
  <c r="X20" i="7"/>
  <c r="AC20" i="7"/>
  <c r="AB20" i="7"/>
  <c r="Q20" i="7"/>
  <c r="P20" i="7"/>
  <c r="K20" i="7"/>
  <c r="J20" i="7"/>
  <c r="O20" i="7"/>
  <c r="N20" i="7"/>
  <c r="AE19" i="7"/>
  <c r="AD19" i="7"/>
  <c r="Y19" i="7"/>
  <c r="X19" i="7"/>
  <c r="AC19" i="7"/>
  <c r="AB19" i="7"/>
  <c r="Q19" i="7"/>
  <c r="P19" i="7"/>
  <c r="K19" i="7"/>
  <c r="J19" i="7"/>
  <c r="O19" i="7"/>
  <c r="N19" i="7"/>
  <c r="AE18" i="7"/>
  <c r="AD18" i="7"/>
  <c r="Y18" i="7"/>
  <c r="X18" i="7"/>
  <c r="AC18" i="7"/>
  <c r="AB18" i="7"/>
  <c r="Q18" i="7"/>
  <c r="P18" i="7"/>
  <c r="K18" i="7"/>
  <c r="J18" i="7"/>
  <c r="O18" i="7"/>
  <c r="N18" i="7"/>
  <c r="AE17" i="7"/>
  <c r="AD17" i="7"/>
  <c r="Y17" i="7"/>
  <c r="X17" i="7"/>
  <c r="AC17" i="7"/>
  <c r="AB17" i="7"/>
  <c r="Q17" i="7"/>
  <c r="P17" i="7"/>
  <c r="K17" i="7"/>
  <c r="J17" i="7"/>
  <c r="O17" i="7"/>
  <c r="N17" i="7"/>
  <c r="W15" i="7"/>
  <c r="V15" i="7"/>
  <c r="V43" i="7" s="1"/>
  <c r="U15" i="7"/>
  <c r="T15" i="7"/>
  <c r="S15" i="7"/>
  <c r="R15" i="7"/>
  <c r="R43" i="7" s="1"/>
  <c r="I15" i="7"/>
  <c r="H15" i="7"/>
  <c r="G15" i="7"/>
  <c r="F15" i="7"/>
  <c r="E15" i="7"/>
  <c r="D15" i="7"/>
  <c r="AD14" i="7"/>
  <c r="AB14" i="7"/>
  <c r="Z14" i="7"/>
  <c r="X14" i="7"/>
  <c r="P14" i="7"/>
  <c r="N14" i="7"/>
  <c r="L14" i="7"/>
  <c r="J14" i="7"/>
  <c r="AD13" i="7"/>
  <c r="AB13" i="7"/>
  <c r="Z13" i="7"/>
  <c r="X13" i="7"/>
  <c r="P13" i="7"/>
  <c r="N13" i="7"/>
  <c r="L13" i="7"/>
  <c r="J13" i="7"/>
  <c r="AD12" i="7"/>
  <c r="AB12" i="7"/>
  <c r="Z12" i="7"/>
  <c r="X12" i="7"/>
  <c r="P12" i="7"/>
  <c r="N12" i="7"/>
  <c r="L12" i="7"/>
  <c r="J12" i="7"/>
  <c r="V10" i="7"/>
  <c r="T10" i="7"/>
  <c r="X10" i="7" s="1"/>
  <c r="R10" i="7"/>
  <c r="AB10" i="7" s="1"/>
  <c r="H10" i="7"/>
  <c r="F10" i="7"/>
  <c r="J10" i="7" s="1"/>
  <c r="D10" i="7"/>
  <c r="N10" i="7" s="1"/>
  <c r="F6" i="7"/>
  <c r="T6" i="7" s="1"/>
  <c r="D6" i="7"/>
  <c r="R6" i="7" s="1"/>
  <c r="R5" i="7"/>
  <c r="D5" i="7"/>
  <c r="A3" i="7"/>
  <c r="AF50" i="6"/>
  <c r="AE50" i="6"/>
  <c r="AD50" i="6"/>
  <c r="AC50" i="6"/>
  <c r="AB50" i="6"/>
  <c r="AA50" i="6"/>
  <c r="Z50" i="6"/>
  <c r="Y50" i="6"/>
  <c r="R50" i="6"/>
  <c r="Q50" i="6"/>
  <c r="P50" i="6"/>
  <c r="O50" i="6"/>
  <c r="N50" i="6"/>
  <c r="M50" i="6"/>
  <c r="L50" i="6"/>
  <c r="K50" i="6"/>
  <c r="AF49" i="6"/>
  <c r="AE49" i="6"/>
  <c r="AD49" i="6"/>
  <c r="AC49" i="6"/>
  <c r="AB49" i="6"/>
  <c r="AA49" i="6"/>
  <c r="Z49" i="6"/>
  <c r="Y49" i="6"/>
  <c r="R49" i="6"/>
  <c r="Q49" i="6"/>
  <c r="P49" i="6"/>
  <c r="O49" i="6"/>
  <c r="N49" i="6"/>
  <c r="M49" i="6"/>
  <c r="L49" i="6"/>
  <c r="K49" i="6"/>
  <c r="AF48" i="6"/>
  <c r="AE48" i="6"/>
  <c r="AD48" i="6"/>
  <c r="AC48" i="6"/>
  <c r="AB48" i="6"/>
  <c r="AA48" i="6"/>
  <c r="Z48" i="6"/>
  <c r="Y48" i="6"/>
  <c r="R48" i="6"/>
  <c r="Q48" i="6"/>
  <c r="P48" i="6"/>
  <c r="O48" i="6"/>
  <c r="N48" i="6"/>
  <c r="M48" i="6"/>
  <c r="L48" i="6"/>
  <c r="K48" i="6"/>
  <c r="AF47" i="6"/>
  <c r="AE47" i="6"/>
  <c r="AD47" i="6"/>
  <c r="AC47" i="6"/>
  <c r="AB47" i="6"/>
  <c r="AA47" i="6"/>
  <c r="Z47" i="6"/>
  <c r="Y47" i="6"/>
  <c r="R47" i="6"/>
  <c r="Q47" i="6"/>
  <c r="P47" i="6"/>
  <c r="O47" i="6"/>
  <c r="N47" i="6"/>
  <c r="M47" i="6"/>
  <c r="L47" i="6"/>
  <c r="K47" i="6"/>
  <c r="AF46" i="6"/>
  <c r="AE46" i="6"/>
  <c r="AD46" i="6"/>
  <c r="AC46" i="6"/>
  <c r="AB46" i="6"/>
  <c r="AA46" i="6"/>
  <c r="Z46" i="6"/>
  <c r="Y46" i="6"/>
  <c r="R46" i="6"/>
  <c r="Q46" i="6"/>
  <c r="P46" i="6"/>
  <c r="O46" i="6"/>
  <c r="N46" i="6"/>
  <c r="M46" i="6"/>
  <c r="L46" i="6"/>
  <c r="K46" i="6"/>
  <c r="AF45" i="6"/>
  <c r="AE45" i="6"/>
  <c r="AD45" i="6"/>
  <c r="AC45" i="6"/>
  <c r="AB45" i="6"/>
  <c r="AA45" i="6"/>
  <c r="Z45" i="6"/>
  <c r="Y45" i="6"/>
  <c r="R45" i="6"/>
  <c r="Q45" i="6"/>
  <c r="P45" i="6"/>
  <c r="O45" i="6"/>
  <c r="N45" i="6"/>
  <c r="M45" i="6"/>
  <c r="L45" i="6"/>
  <c r="K45" i="6"/>
  <c r="AF44" i="6"/>
  <c r="AE44" i="6"/>
  <c r="AD44" i="6"/>
  <c r="AC44" i="6"/>
  <c r="AB44" i="6"/>
  <c r="AA44" i="6"/>
  <c r="Z44" i="6"/>
  <c r="Y44" i="6"/>
  <c r="R44" i="6"/>
  <c r="Q44" i="6"/>
  <c r="P44" i="6"/>
  <c r="O44" i="6"/>
  <c r="N44" i="6"/>
  <c r="M44" i="6"/>
  <c r="L44" i="6"/>
  <c r="K44" i="6"/>
  <c r="AF43" i="6"/>
  <c r="AE43" i="6"/>
  <c r="AD43" i="6"/>
  <c r="AC43" i="6"/>
  <c r="AB43" i="6"/>
  <c r="AA43" i="6"/>
  <c r="Z43" i="6"/>
  <c r="Y43" i="6"/>
  <c r="R43" i="6"/>
  <c r="Q43" i="6"/>
  <c r="P43" i="6"/>
  <c r="O43" i="6"/>
  <c r="N43" i="6"/>
  <c r="M43" i="6"/>
  <c r="L43" i="6"/>
  <c r="K43" i="6"/>
  <c r="AF39" i="6"/>
  <c r="AE39" i="6"/>
  <c r="AD39" i="6"/>
  <c r="AC39" i="6"/>
  <c r="AB39" i="6"/>
  <c r="AA39" i="6"/>
  <c r="Z39" i="6"/>
  <c r="Y39" i="6"/>
  <c r="R39" i="6"/>
  <c r="Q39" i="6"/>
  <c r="P39" i="6"/>
  <c r="O39" i="6"/>
  <c r="N39" i="6"/>
  <c r="M39" i="6"/>
  <c r="L39" i="6"/>
  <c r="K39" i="6"/>
  <c r="AF38" i="6"/>
  <c r="AE38" i="6"/>
  <c r="AD38" i="6"/>
  <c r="AC38" i="6"/>
  <c r="AB38" i="6"/>
  <c r="AA38" i="6"/>
  <c r="Z38" i="6"/>
  <c r="Y38" i="6"/>
  <c r="R38" i="6"/>
  <c r="Q38" i="6"/>
  <c r="P38" i="6"/>
  <c r="O38" i="6"/>
  <c r="N38" i="6"/>
  <c r="M38" i="6"/>
  <c r="L38" i="6"/>
  <c r="K38" i="6"/>
  <c r="AF37" i="6"/>
  <c r="AE37" i="6"/>
  <c r="AD37" i="6"/>
  <c r="AC37" i="6"/>
  <c r="AB37" i="6"/>
  <c r="AA37" i="6"/>
  <c r="Z37" i="6"/>
  <c r="Y37" i="6"/>
  <c r="R37" i="6"/>
  <c r="Q37" i="6"/>
  <c r="P37" i="6"/>
  <c r="O37" i="6"/>
  <c r="N37" i="6"/>
  <c r="M37" i="6"/>
  <c r="L37" i="6"/>
  <c r="K37" i="6"/>
  <c r="AF32" i="6"/>
  <c r="AE32" i="6"/>
  <c r="AD32" i="6"/>
  <c r="AC32" i="6"/>
  <c r="AB32" i="6"/>
  <c r="AA32" i="6"/>
  <c r="Z32" i="6"/>
  <c r="Y32" i="6"/>
  <c r="R32" i="6"/>
  <c r="Q32" i="6"/>
  <c r="P32" i="6"/>
  <c r="O32" i="6"/>
  <c r="N32" i="6"/>
  <c r="M32" i="6"/>
  <c r="L32" i="6"/>
  <c r="K32" i="6"/>
  <c r="AF31" i="6"/>
  <c r="AE31" i="6"/>
  <c r="AD31" i="6"/>
  <c r="AC31" i="6"/>
  <c r="AB31" i="6"/>
  <c r="AA31" i="6"/>
  <c r="Z31" i="6"/>
  <c r="Y31" i="6"/>
  <c r="R31" i="6"/>
  <c r="Q31" i="6"/>
  <c r="P31" i="6"/>
  <c r="O31" i="6"/>
  <c r="N31" i="6"/>
  <c r="M31" i="6"/>
  <c r="L31" i="6"/>
  <c r="K31" i="6"/>
  <c r="AF27" i="6"/>
  <c r="AE27" i="6"/>
  <c r="AD27" i="6"/>
  <c r="AC27" i="6"/>
  <c r="AB27" i="6"/>
  <c r="AA27" i="6"/>
  <c r="Z27" i="6"/>
  <c r="Y27" i="6"/>
  <c r="R27" i="6"/>
  <c r="Q27" i="6"/>
  <c r="P27" i="6"/>
  <c r="O27" i="6"/>
  <c r="N27" i="6"/>
  <c r="M27" i="6"/>
  <c r="L27" i="6"/>
  <c r="K27" i="6"/>
  <c r="AF26" i="6"/>
  <c r="AE26" i="6"/>
  <c r="AD26" i="6"/>
  <c r="AC26" i="6"/>
  <c r="AB26" i="6"/>
  <c r="AA26" i="6"/>
  <c r="Z26" i="6"/>
  <c r="Y26" i="6"/>
  <c r="R26" i="6"/>
  <c r="Q26" i="6"/>
  <c r="P26" i="6"/>
  <c r="O26" i="6"/>
  <c r="N26" i="6"/>
  <c r="M26" i="6"/>
  <c r="L26" i="6"/>
  <c r="K26" i="6"/>
  <c r="AF42" i="6"/>
  <c r="AE42" i="6"/>
  <c r="AD42" i="6"/>
  <c r="AC42" i="6"/>
  <c r="AB42" i="6"/>
  <c r="AA42" i="6"/>
  <c r="Z42" i="6"/>
  <c r="Y42" i="6"/>
  <c r="R42" i="6"/>
  <c r="Q42" i="6"/>
  <c r="P42" i="6"/>
  <c r="O42" i="6"/>
  <c r="N42" i="6"/>
  <c r="M42" i="6"/>
  <c r="L42" i="6"/>
  <c r="K42" i="6"/>
  <c r="X41" i="6"/>
  <c r="W41" i="6"/>
  <c r="V41" i="6"/>
  <c r="U41" i="6"/>
  <c r="T41" i="6"/>
  <c r="S41" i="6"/>
  <c r="J41" i="6"/>
  <c r="I41" i="6"/>
  <c r="H41" i="6"/>
  <c r="G41" i="6"/>
  <c r="F41" i="6"/>
  <c r="E41" i="6"/>
  <c r="X36" i="6"/>
  <c r="W36" i="6"/>
  <c r="V36" i="6"/>
  <c r="U36" i="6"/>
  <c r="T36" i="6"/>
  <c r="S36" i="6"/>
  <c r="J36" i="6"/>
  <c r="I36" i="6"/>
  <c r="H36" i="6"/>
  <c r="G36" i="6"/>
  <c r="F36" i="6"/>
  <c r="E36" i="6"/>
  <c r="AF35" i="6"/>
  <c r="AE35" i="6"/>
  <c r="AD35" i="6"/>
  <c r="AC35" i="6"/>
  <c r="AB35" i="6"/>
  <c r="AA35" i="6"/>
  <c r="Z35" i="6"/>
  <c r="Y35" i="6"/>
  <c r="R35" i="6"/>
  <c r="Q35" i="6"/>
  <c r="P35" i="6"/>
  <c r="O35" i="6"/>
  <c r="N35" i="6"/>
  <c r="M35" i="6"/>
  <c r="L35" i="6"/>
  <c r="K35" i="6"/>
  <c r="X34" i="6"/>
  <c r="W34" i="6"/>
  <c r="V34" i="6"/>
  <c r="U34" i="6"/>
  <c r="T34" i="6"/>
  <c r="S34" i="6"/>
  <c r="J34" i="6"/>
  <c r="I34" i="6"/>
  <c r="H34" i="6"/>
  <c r="G34" i="6"/>
  <c r="F34" i="6"/>
  <c r="E34" i="6"/>
  <c r="AF30" i="6"/>
  <c r="AE30" i="6"/>
  <c r="AD30" i="6"/>
  <c r="AC30" i="6"/>
  <c r="AB30" i="6"/>
  <c r="AA30" i="6"/>
  <c r="Z30" i="6"/>
  <c r="Y30" i="6"/>
  <c r="R30" i="6"/>
  <c r="Q30" i="6"/>
  <c r="P30" i="6"/>
  <c r="O30" i="6"/>
  <c r="N30" i="6"/>
  <c r="M30" i="6"/>
  <c r="L30" i="6"/>
  <c r="K30" i="6"/>
  <c r="X29" i="6"/>
  <c r="W29" i="6"/>
  <c r="V29" i="6"/>
  <c r="U29" i="6"/>
  <c r="T29" i="6"/>
  <c r="S29" i="6"/>
  <c r="J29" i="6"/>
  <c r="I29" i="6"/>
  <c r="H29" i="6"/>
  <c r="G29" i="6"/>
  <c r="F29" i="6"/>
  <c r="E29" i="6"/>
  <c r="X24" i="6"/>
  <c r="W24" i="6"/>
  <c r="V24" i="6"/>
  <c r="U24" i="6"/>
  <c r="T24" i="6"/>
  <c r="S24" i="6"/>
  <c r="J24" i="6"/>
  <c r="I24" i="6"/>
  <c r="H24" i="6"/>
  <c r="G24" i="6"/>
  <c r="F24" i="6"/>
  <c r="E24" i="6"/>
  <c r="AF22" i="6"/>
  <c r="AE22" i="6"/>
  <c r="R22" i="6"/>
  <c r="Q22" i="6"/>
  <c r="AF21" i="6"/>
  <c r="AE21" i="6"/>
  <c r="R21" i="6"/>
  <c r="Q21" i="6"/>
  <c r="AF20" i="6"/>
  <c r="AE20" i="6"/>
  <c r="R20" i="6"/>
  <c r="Q20" i="6"/>
  <c r="AF19" i="6"/>
  <c r="AE19" i="6"/>
  <c r="R19" i="6"/>
  <c r="Q19" i="6"/>
  <c r="AF18" i="6"/>
  <c r="AE18" i="6"/>
  <c r="R18" i="6"/>
  <c r="Q18" i="6"/>
  <c r="AF17" i="6"/>
  <c r="AE17" i="6"/>
  <c r="J15" i="6"/>
  <c r="Q17" i="6"/>
  <c r="X15" i="6"/>
  <c r="X52" i="6" s="1"/>
  <c r="W15" i="6"/>
  <c r="W52" i="6" s="1"/>
  <c r="V15" i="6"/>
  <c r="V52" i="6" s="1"/>
  <c r="U15" i="6"/>
  <c r="U52" i="6" s="1"/>
  <c r="T15" i="6"/>
  <c r="T52" i="6" s="1"/>
  <c r="S15" i="6"/>
  <c r="S52" i="6" s="1"/>
  <c r="I15" i="6"/>
  <c r="H15" i="6"/>
  <c r="H52" i="6" s="1"/>
  <c r="G15" i="6"/>
  <c r="F15" i="6"/>
  <c r="F52" i="6" s="1"/>
  <c r="E15" i="6"/>
  <c r="AE13" i="6"/>
  <c r="AC13" i="6"/>
  <c r="AA13" i="6"/>
  <c r="Y13" i="6"/>
  <c r="Q13" i="6"/>
  <c r="O13" i="6"/>
  <c r="M13" i="6"/>
  <c r="K13" i="6"/>
  <c r="AE12" i="6"/>
  <c r="AC12" i="6"/>
  <c r="AA12" i="6"/>
  <c r="Y12" i="6"/>
  <c r="Q12" i="6"/>
  <c r="O12" i="6"/>
  <c r="M12" i="6"/>
  <c r="K12" i="6"/>
  <c r="AE11" i="6"/>
  <c r="AC11" i="6"/>
  <c r="AA11" i="6"/>
  <c r="Y11" i="6"/>
  <c r="Q11" i="6"/>
  <c r="O11" i="6"/>
  <c r="M11" i="6"/>
  <c r="K11" i="6"/>
  <c r="W9" i="6"/>
  <c r="U9" i="6"/>
  <c r="S9" i="6"/>
  <c r="O9" i="6"/>
  <c r="I9" i="6"/>
  <c r="G9" i="6"/>
  <c r="E9" i="6"/>
  <c r="S6" i="6"/>
  <c r="AC6" i="6" s="1"/>
  <c r="G6" i="6"/>
  <c r="U6" i="6" s="1"/>
  <c r="E6" i="6"/>
  <c r="O6" i="6" s="1"/>
  <c r="S5" i="6"/>
  <c r="E5" i="6"/>
  <c r="A3" i="6"/>
  <c r="E30" i="5"/>
  <c r="J28" i="5"/>
  <c r="E31" i="5"/>
  <c r="F31" i="5"/>
  <c r="E32" i="5"/>
  <c r="F32" i="5"/>
  <c r="E33" i="5"/>
  <c r="F33" i="5"/>
  <c r="E34" i="5"/>
  <c r="F34" i="5"/>
  <c r="E35" i="5"/>
  <c r="F35" i="5"/>
  <c r="E36" i="5"/>
  <c r="F36" i="5"/>
  <c r="N36" i="5"/>
  <c r="M36" i="5"/>
  <c r="N35" i="5"/>
  <c r="M35" i="5"/>
  <c r="N34" i="5"/>
  <c r="M34" i="5"/>
  <c r="N33" i="5"/>
  <c r="M33" i="5"/>
  <c r="N32" i="5"/>
  <c r="M32" i="5"/>
  <c r="N31" i="5"/>
  <c r="M31" i="5"/>
  <c r="N30" i="5"/>
  <c r="M30" i="5"/>
  <c r="N27" i="5"/>
  <c r="M27" i="5"/>
  <c r="N26" i="5"/>
  <c r="M26" i="5"/>
  <c r="N25" i="5"/>
  <c r="M25" i="5"/>
  <c r="N24" i="5"/>
  <c r="M24" i="5"/>
  <c r="N23" i="5"/>
  <c r="M23" i="5"/>
  <c r="N22" i="5"/>
  <c r="M22" i="5"/>
  <c r="N21" i="5"/>
  <c r="M21" i="5"/>
  <c r="N20" i="5"/>
  <c r="M20" i="5"/>
  <c r="N17" i="5"/>
  <c r="M17" i="5"/>
  <c r="N16" i="5"/>
  <c r="M16" i="5"/>
  <c r="N15" i="5"/>
  <c r="M15" i="5"/>
  <c r="N14" i="5"/>
  <c r="M14" i="5"/>
  <c r="N13" i="5"/>
  <c r="M13" i="5"/>
  <c r="D36" i="5"/>
  <c r="C36" i="5"/>
  <c r="D35" i="5"/>
  <c r="C35" i="5"/>
  <c r="D34" i="5"/>
  <c r="C34" i="5"/>
  <c r="D33" i="5"/>
  <c r="C33" i="5"/>
  <c r="D32" i="5"/>
  <c r="C32" i="5"/>
  <c r="D31" i="5"/>
  <c r="C31" i="5"/>
  <c r="D30" i="5"/>
  <c r="C30" i="5"/>
  <c r="D27" i="5"/>
  <c r="C27" i="5"/>
  <c r="D26" i="5"/>
  <c r="C26" i="5"/>
  <c r="D25" i="5"/>
  <c r="C25" i="5"/>
  <c r="D24" i="5"/>
  <c r="C24" i="5"/>
  <c r="D23" i="5"/>
  <c r="C23" i="5"/>
  <c r="D22" i="5"/>
  <c r="C22" i="5"/>
  <c r="D21" i="5"/>
  <c r="C21" i="5"/>
  <c r="D20" i="5"/>
  <c r="C20" i="5"/>
  <c r="D17" i="5"/>
  <c r="C17" i="5"/>
  <c r="D16" i="5"/>
  <c r="C16" i="5"/>
  <c r="D15" i="5"/>
  <c r="C15" i="5"/>
  <c r="D14" i="5"/>
  <c r="C14" i="5"/>
  <c r="D13" i="5"/>
  <c r="C13" i="5"/>
  <c r="O36" i="5"/>
  <c r="O35" i="5"/>
  <c r="O34" i="5"/>
  <c r="O33" i="5"/>
  <c r="O32" i="5"/>
  <c r="O31" i="5"/>
  <c r="O30" i="5"/>
  <c r="O28" i="5" s="1"/>
  <c r="T28" i="5"/>
  <c r="S28" i="5"/>
  <c r="Q28" i="5"/>
  <c r="N28" i="5"/>
  <c r="M28" i="5"/>
  <c r="I28" i="5"/>
  <c r="G28" i="5"/>
  <c r="E28" i="5"/>
  <c r="D28" i="5"/>
  <c r="C28" i="5"/>
  <c r="O27" i="5"/>
  <c r="F27" i="5"/>
  <c r="E27" i="5"/>
  <c r="O26" i="5"/>
  <c r="E26" i="5"/>
  <c r="O25" i="5"/>
  <c r="F25" i="5"/>
  <c r="E25" i="5"/>
  <c r="O24" i="5"/>
  <c r="E24" i="5"/>
  <c r="O23" i="5"/>
  <c r="E23" i="5"/>
  <c r="O22" i="5"/>
  <c r="E22" i="5"/>
  <c r="O21" i="5"/>
  <c r="E21" i="5"/>
  <c r="O20" i="5"/>
  <c r="E20" i="5"/>
  <c r="S18" i="5"/>
  <c r="Q18" i="5"/>
  <c r="O18" i="5"/>
  <c r="N18" i="5"/>
  <c r="M18" i="5"/>
  <c r="I18" i="5"/>
  <c r="G18" i="5"/>
  <c r="E18" i="5"/>
  <c r="D18" i="5"/>
  <c r="C18" i="5"/>
  <c r="P17" i="5"/>
  <c r="O17" i="5"/>
  <c r="O11" i="5" s="1"/>
  <c r="F17" i="5"/>
  <c r="E17" i="5"/>
  <c r="O16" i="5"/>
  <c r="E16" i="5"/>
  <c r="O15" i="5"/>
  <c r="E15" i="5"/>
  <c r="O14" i="5"/>
  <c r="E14" i="5"/>
  <c r="O13" i="5"/>
  <c r="E13" i="5"/>
  <c r="S11" i="5"/>
  <c r="S37" i="5" s="1"/>
  <c r="Q11" i="5"/>
  <c r="Q37" i="5" s="1"/>
  <c r="N11" i="5"/>
  <c r="N37" i="5" s="1"/>
  <c r="M11" i="5"/>
  <c r="M37" i="5" s="1"/>
  <c r="I11" i="5"/>
  <c r="G11" i="5"/>
  <c r="G37" i="5" s="1"/>
  <c r="E11" i="5"/>
  <c r="D11" i="5"/>
  <c r="D37" i="5" s="1"/>
  <c r="C11" i="5"/>
  <c r="C37" i="5" s="1"/>
  <c r="M5" i="5"/>
  <c r="C5" i="5"/>
  <c r="A3" i="5"/>
  <c r="AD34" i="4"/>
  <c r="AC34" i="4"/>
  <c r="AB34" i="4"/>
  <c r="AA34" i="4"/>
  <c r="Z34" i="4"/>
  <c r="Y34" i="4"/>
  <c r="X34" i="4"/>
  <c r="W34" i="4"/>
  <c r="P34" i="4"/>
  <c r="O34" i="4"/>
  <c r="N34" i="4"/>
  <c r="M34" i="4"/>
  <c r="L34" i="4"/>
  <c r="K34" i="4"/>
  <c r="J34" i="4"/>
  <c r="I34" i="4"/>
  <c r="AD33" i="4"/>
  <c r="AC33" i="4"/>
  <c r="AB33" i="4"/>
  <c r="AA33" i="4"/>
  <c r="Z33" i="4"/>
  <c r="Y33" i="4"/>
  <c r="X33" i="4"/>
  <c r="W33" i="4"/>
  <c r="P33" i="4"/>
  <c r="O33" i="4"/>
  <c r="N33" i="4"/>
  <c r="M33" i="4"/>
  <c r="L33" i="4"/>
  <c r="K33" i="4"/>
  <c r="J33" i="4"/>
  <c r="I33" i="4"/>
  <c r="AD32" i="4"/>
  <c r="AC32" i="4"/>
  <c r="AB32" i="4"/>
  <c r="AA32" i="4"/>
  <c r="Z32" i="4"/>
  <c r="Y32" i="4"/>
  <c r="X32" i="4"/>
  <c r="W32" i="4"/>
  <c r="P32" i="4"/>
  <c r="O32" i="4"/>
  <c r="N32" i="4"/>
  <c r="M32" i="4"/>
  <c r="L32" i="4"/>
  <c r="K32" i="4"/>
  <c r="J32" i="4"/>
  <c r="I32" i="4"/>
  <c r="AD31" i="4"/>
  <c r="AC31" i="4"/>
  <c r="AB31" i="4"/>
  <c r="AA31" i="4"/>
  <c r="Z31" i="4"/>
  <c r="Y31" i="4"/>
  <c r="X31" i="4"/>
  <c r="W31" i="4"/>
  <c r="P31" i="4"/>
  <c r="O31" i="4"/>
  <c r="N31" i="4"/>
  <c r="M31" i="4"/>
  <c r="L31" i="4"/>
  <c r="K31" i="4"/>
  <c r="J31" i="4"/>
  <c r="I31" i="4"/>
  <c r="AD30" i="4"/>
  <c r="AC30" i="4"/>
  <c r="AB30" i="4"/>
  <c r="AA30" i="4"/>
  <c r="Z30" i="4"/>
  <c r="Y30" i="4"/>
  <c r="X30" i="4"/>
  <c r="W30" i="4"/>
  <c r="P30" i="4"/>
  <c r="O30" i="4"/>
  <c r="N30" i="4"/>
  <c r="M30" i="4"/>
  <c r="L30" i="4"/>
  <c r="K30" i="4"/>
  <c r="J30" i="4"/>
  <c r="I30" i="4"/>
  <c r="AD29" i="4"/>
  <c r="AC29" i="4"/>
  <c r="AB29" i="4"/>
  <c r="AA29" i="4"/>
  <c r="Z29" i="4"/>
  <c r="Y29" i="4"/>
  <c r="X29" i="4"/>
  <c r="W29" i="4"/>
  <c r="P29" i="4"/>
  <c r="O29" i="4"/>
  <c r="N29" i="4"/>
  <c r="M29" i="4"/>
  <c r="L29" i="4"/>
  <c r="K29" i="4"/>
  <c r="J29" i="4"/>
  <c r="I29" i="4"/>
  <c r="AD28" i="4"/>
  <c r="AC28" i="4"/>
  <c r="AB28" i="4"/>
  <c r="AA28" i="4"/>
  <c r="Z28" i="4"/>
  <c r="Y28" i="4"/>
  <c r="X28" i="4"/>
  <c r="W28" i="4"/>
  <c r="P28" i="4"/>
  <c r="O28" i="4"/>
  <c r="N28" i="4"/>
  <c r="M28" i="4"/>
  <c r="L28" i="4"/>
  <c r="K28" i="4"/>
  <c r="J28" i="4"/>
  <c r="I28" i="4"/>
  <c r="AD25" i="4"/>
  <c r="AC25" i="4"/>
  <c r="AB25" i="4"/>
  <c r="AA25" i="4"/>
  <c r="Z25" i="4"/>
  <c r="Y25" i="4"/>
  <c r="X25" i="4"/>
  <c r="W25" i="4"/>
  <c r="P25" i="4"/>
  <c r="O25" i="4"/>
  <c r="N25" i="4"/>
  <c r="M25" i="4"/>
  <c r="L25" i="4"/>
  <c r="K25" i="4"/>
  <c r="J25" i="4"/>
  <c r="I25" i="4"/>
  <c r="AD24" i="4"/>
  <c r="AC24" i="4"/>
  <c r="AB24" i="4"/>
  <c r="AA24" i="4"/>
  <c r="Z24" i="4"/>
  <c r="Y24" i="4"/>
  <c r="X24" i="4"/>
  <c r="W24" i="4"/>
  <c r="P24" i="4"/>
  <c r="O24" i="4"/>
  <c r="N24" i="4"/>
  <c r="M24" i="4"/>
  <c r="L24" i="4"/>
  <c r="K24" i="4"/>
  <c r="J24" i="4"/>
  <c r="I24" i="4"/>
  <c r="AD23" i="4"/>
  <c r="AC23" i="4"/>
  <c r="AB23" i="4"/>
  <c r="AA23" i="4"/>
  <c r="Z23" i="4"/>
  <c r="Y23" i="4"/>
  <c r="X23" i="4"/>
  <c r="W23" i="4"/>
  <c r="P23" i="4"/>
  <c r="O23" i="4"/>
  <c r="N23" i="4"/>
  <c r="M23" i="4"/>
  <c r="L23" i="4"/>
  <c r="K23" i="4"/>
  <c r="J23" i="4"/>
  <c r="I23" i="4"/>
  <c r="AD22" i="4"/>
  <c r="AC22" i="4"/>
  <c r="AB22" i="4"/>
  <c r="AA22" i="4"/>
  <c r="Z22" i="4"/>
  <c r="Y22" i="4"/>
  <c r="X22" i="4"/>
  <c r="W22" i="4"/>
  <c r="P22" i="4"/>
  <c r="O22" i="4"/>
  <c r="N22" i="4"/>
  <c r="M22" i="4"/>
  <c r="L22" i="4"/>
  <c r="K22" i="4"/>
  <c r="J22" i="4"/>
  <c r="I22" i="4"/>
  <c r="AD21" i="4"/>
  <c r="AC21" i="4"/>
  <c r="AB21" i="4"/>
  <c r="AA21" i="4"/>
  <c r="Z21" i="4"/>
  <c r="Y21" i="4"/>
  <c r="X21" i="4"/>
  <c r="W21" i="4"/>
  <c r="P21" i="4"/>
  <c r="O21" i="4"/>
  <c r="N21" i="4"/>
  <c r="M21" i="4"/>
  <c r="L21" i="4"/>
  <c r="K21" i="4"/>
  <c r="J21" i="4"/>
  <c r="I21" i="4"/>
  <c r="AD20" i="4"/>
  <c r="AC20" i="4"/>
  <c r="AB20" i="4"/>
  <c r="AA20" i="4"/>
  <c r="Z20" i="4"/>
  <c r="Y20" i="4"/>
  <c r="X20" i="4"/>
  <c r="W20" i="4"/>
  <c r="P20" i="4"/>
  <c r="O20" i="4"/>
  <c r="N20" i="4"/>
  <c r="M20" i="4"/>
  <c r="L20" i="4"/>
  <c r="K20" i="4"/>
  <c r="J20" i="4"/>
  <c r="I20" i="4"/>
  <c r="AD19" i="4"/>
  <c r="AC19" i="4"/>
  <c r="AB19" i="4"/>
  <c r="AA19" i="4"/>
  <c r="Z19" i="4"/>
  <c r="Y19" i="4"/>
  <c r="X19" i="4"/>
  <c r="W19" i="4"/>
  <c r="P19" i="4"/>
  <c r="O19" i="4"/>
  <c r="N19" i="4"/>
  <c r="M19" i="4"/>
  <c r="L19" i="4"/>
  <c r="K19" i="4"/>
  <c r="J19" i="4"/>
  <c r="I19" i="4"/>
  <c r="AD18" i="4"/>
  <c r="AC18" i="4"/>
  <c r="AB18" i="4"/>
  <c r="AA18" i="4"/>
  <c r="Z18" i="4"/>
  <c r="Y18" i="4"/>
  <c r="X18" i="4"/>
  <c r="W18" i="4"/>
  <c r="P18" i="4"/>
  <c r="O18" i="4"/>
  <c r="N18" i="4"/>
  <c r="M18" i="4"/>
  <c r="L18" i="4"/>
  <c r="K18" i="4"/>
  <c r="J18" i="4"/>
  <c r="I18" i="4"/>
  <c r="V26" i="4"/>
  <c r="U26" i="4"/>
  <c r="T26" i="4"/>
  <c r="X26" i="4" s="1"/>
  <c r="S26" i="4"/>
  <c r="W26" i="4" s="1"/>
  <c r="R26" i="4"/>
  <c r="AB26" i="4" s="1"/>
  <c r="Q26" i="4"/>
  <c r="AA26" i="4" s="1"/>
  <c r="H26" i="4"/>
  <c r="G26" i="4"/>
  <c r="F26" i="4"/>
  <c r="J26" i="4" s="1"/>
  <c r="E26" i="4"/>
  <c r="I26" i="4" s="1"/>
  <c r="D26" i="4"/>
  <c r="N26" i="4" s="1"/>
  <c r="C26" i="4"/>
  <c r="S16" i="4"/>
  <c r="Q16" i="4"/>
  <c r="V16" i="4"/>
  <c r="T16" i="4"/>
  <c r="X16" i="4" s="1"/>
  <c r="R16" i="4"/>
  <c r="AB16" i="4" s="1"/>
  <c r="H16" i="4"/>
  <c r="G16" i="4"/>
  <c r="F16" i="4"/>
  <c r="J16" i="4" s="1"/>
  <c r="E16" i="4"/>
  <c r="I16" i="4" s="1"/>
  <c r="D16" i="4"/>
  <c r="N16" i="4" s="1"/>
  <c r="C16" i="4"/>
  <c r="M16" i="4" s="1"/>
  <c r="AD15" i="4"/>
  <c r="AC15" i="4"/>
  <c r="X15" i="4"/>
  <c r="W15" i="4"/>
  <c r="AB15" i="4"/>
  <c r="AA15" i="4"/>
  <c r="P15" i="4"/>
  <c r="O15" i="4"/>
  <c r="J15" i="4"/>
  <c r="I15" i="4"/>
  <c r="N15" i="4"/>
  <c r="M15" i="4"/>
  <c r="AD14" i="4"/>
  <c r="AC14" i="4"/>
  <c r="X14" i="4"/>
  <c r="W14" i="4"/>
  <c r="AB14" i="4"/>
  <c r="AA14" i="4"/>
  <c r="P14" i="4"/>
  <c r="O14" i="4"/>
  <c r="J14" i="4"/>
  <c r="I14" i="4"/>
  <c r="N14" i="4"/>
  <c r="M14" i="4"/>
  <c r="AD13" i="4"/>
  <c r="AC13" i="4"/>
  <c r="X13" i="4"/>
  <c r="W13" i="4"/>
  <c r="AB13" i="4"/>
  <c r="AA13" i="4"/>
  <c r="P13" i="4"/>
  <c r="O13" i="4"/>
  <c r="J13" i="4"/>
  <c r="I13" i="4"/>
  <c r="N13" i="4"/>
  <c r="M13" i="4"/>
  <c r="AD12" i="4"/>
  <c r="AC12" i="4"/>
  <c r="X12" i="4"/>
  <c r="W12" i="4"/>
  <c r="AB12" i="4"/>
  <c r="AA12" i="4"/>
  <c r="P12" i="4"/>
  <c r="O12" i="4"/>
  <c r="J12" i="4"/>
  <c r="I12" i="4"/>
  <c r="N12" i="4"/>
  <c r="M12" i="4"/>
  <c r="AD11" i="4"/>
  <c r="AC11" i="4"/>
  <c r="X11" i="4"/>
  <c r="W11" i="4"/>
  <c r="AB11" i="4"/>
  <c r="AA11" i="4"/>
  <c r="P11" i="4"/>
  <c r="O11" i="4"/>
  <c r="J11" i="4"/>
  <c r="I11" i="4"/>
  <c r="N11" i="4"/>
  <c r="M11" i="4"/>
  <c r="V9" i="4"/>
  <c r="V35" i="4" s="1"/>
  <c r="U9" i="4"/>
  <c r="T9" i="4"/>
  <c r="T35" i="4" s="1"/>
  <c r="X35" i="4" s="1"/>
  <c r="S9" i="4"/>
  <c r="W9" i="4" s="1"/>
  <c r="R9" i="4"/>
  <c r="R35" i="4" s="1"/>
  <c r="AB35" i="4" s="1"/>
  <c r="Q9" i="4"/>
  <c r="H9" i="4"/>
  <c r="H35" i="4" s="1"/>
  <c r="G9" i="4"/>
  <c r="F9" i="4"/>
  <c r="F35" i="4" s="1"/>
  <c r="J35" i="4" s="1"/>
  <c r="E9" i="4"/>
  <c r="D9" i="4"/>
  <c r="D35" i="4" s="1"/>
  <c r="N35" i="4" s="1"/>
  <c r="C9" i="4"/>
  <c r="M9" i="4" s="1"/>
  <c r="AA6" i="4"/>
  <c r="Q6" i="4"/>
  <c r="E6" i="4"/>
  <c r="S6" i="4" s="1"/>
  <c r="C6" i="4"/>
  <c r="M6" i="4" s="1"/>
  <c r="Q5" i="4"/>
  <c r="C5" i="4"/>
  <c r="A3" i="4"/>
  <c r="CR9" i="3"/>
  <c r="CQ9" i="3"/>
  <c r="CP9" i="3"/>
  <c r="BG56" i="3"/>
  <c r="J56" i="3"/>
  <c r="CV55" i="3"/>
  <c r="CU55" i="3"/>
  <c r="CT55" i="3"/>
  <c r="CS55" i="3"/>
  <c r="CO55" i="3"/>
  <c r="CN55" i="3"/>
  <c r="CM55" i="3"/>
  <c r="CL55" i="3"/>
  <c r="CH55" i="3"/>
  <c r="CG55" i="3"/>
  <c r="CF55" i="3"/>
  <c r="CE55" i="3"/>
  <c r="CA55" i="3"/>
  <c r="BZ55" i="3"/>
  <c r="BY55" i="3"/>
  <c r="BX55" i="3"/>
  <c r="BT55" i="3"/>
  <c r="BS55" i="3"/>
  <c r="BR55" i="3"/>
  <c r="BQ55" i="3"/>
  <c r="BM55" i="3"/>
  <c r="BL55" i="3"/>
  <c r="BK55" i="3"/>
  <c r="BJ55" i="3"/>
  <c r="BF55" i="3"/>
  <c r="BE55" i="3"/>
  <c r="BD55" i="3"/>
  <c r="BC55" i="3"/>
  <c r="AY55" i="3"/>
  <c r="AX55" i="3"/>
  <c r="AW55" i="3"/>
  <c r="AV55" i="3"/>
  <c r="AR55" i="3"/>
  <c r="AQ55" i="3"/>
  <c r="AP55" i="3"/>
  <c r="AO55" i="3"/>
  <c r="AK55" i="3"/>
  <c r="AJ55" i="3"/>
  <c r="AI55" i="3"/>
  <c r="AH55" i="3"/>
  <c r="AD55" i="3"/>
  <c r="AC55" i="3"/>
  <c r="AB55" i="3"/>
  <c r="AA55" i="3"/>
  <c r="W55" i="3"/>
  <c r="V55" i="3"/>
  <c r="U55" i="3"/>
  <c r="T55" i="3"/>
  <c r="P55" i="3"/>
  <c r="O55" i="3"/>
  <c r="N55" i="3"/>
  <c r="M55" i="3"/>
  <c r="I55" i="3"/>
  <c r="H55" i="3"/>
  <c r="G55" i="3"/>
  <c r="F55" i="3"/>
  <c r="CV52" i="3"/>
  <c r="CU52" i="3"/>
  <c r="CT52" i="3"/>
  <c r="CS52" i="3"/>
  <c r="CO52" i="3"/>
  <c r="CN52" i="3"/>
  <c r="CM52" i="3"/>
  <c r="CL52" i="3"/>
  <c r="CH52" i="3"/>
  <c r="CG52" i="3"/>
  <c r="CF52" i="3"/>
  <c r="CE52" i="3"/>
  <c r="CA52" i="3"/>
  <c r="BZ52" i="3"/>
  <c r="BY52" i="3"/>
  <c r="BX52" i="3"/>
  <c r="BT52" i="3"/>
  <c r="BS52" i="3"/>
  <c r="BR52" i="3"/>
  <c r="BQ52" i="3"/>
  <c r="BM52" i="3"/>
  <c r="BL52" i="3"/>
  <c r="BK52" i="3"/>
  <c r="BJ52" i="3"/>
  <c r="BF52" i="3"/>
  <c r="BE52" i="3"/>
  <c r="BD52" i="3"/>
  <c r="BC52" i="3"/>
  <c r="AY52" i="3"/>
  <c r="AX52" i="3"/>
  <c r="AW52" i="3"/>
  <c r="AV52" i="3"/>
  <c r="AR52" i="3"/>
  <c r="AQ52" i="3"/>
  <c r="AP52" i="3"/>
  <c r="AO52" i="3"/>
  <c r="AK52" i="3"/>
  <c r="AJ52" i="3"/>
  <c r="AI52" i="3"/>
  <c r="AH52" i="3"/>
  <c r="AD52" i="3"/>
  <c r="AC52" i="3"/>
  <c r="AB52" i="3"/>
  <c r="AA52" i="3"/>
  <c r="W52" i="3"/>
  <c r="V52" i="3"/>
  <c r="U52" i="3"/>
  <c r="T52" i="3"/>
  <c r="P52" i="3"/>
  <c r="O52" i="3"/>
  <c r="N52" i="3"/>
  <c r="M52" i="3"/>
  <c r="I52" i="3"/>
  <c r="H52" i="3"/>
  <c r="G52" i="3"/>
  <c r="F52" i="3"/>
  <c r="CV50" i="3"/>
  <c r="CU50" i="3"/>
  <c r="CT50" i="3"/>
  <c r="CS50" i="3"/>
  <c r="CO50" i="3"/>
  <c r="CN50" i="3"/>
  <c r="CM50" i="3"/>
  <c r="CL50" i="3"/>
  <c r="CH50" i="3"/>
  <c r="CG50" i="3"/>
  <c r="CF50" i="3"/>
  <c r="CE50" i="3"/>
  <c r="CA50" i="3"/>
  <c r="BZ50" i="3"/>
  <c r="BY50" i="3"/>
  <c r="BX50" i="3"/>
  <c r="BT50" i="3"/>
  <c r="BS50" i="3"/>
  <c r="BR50" i="3"/>
  <c r="BQ50" i="3"/>
  <c r="BM50" i="3"/>
  <c r="BL50" i="3"/>
  <c r="BK50" i="3"/>
  <c r="BJ50" i="3"/>
  <c r="BF50" i="3"/>
  <c r="BE50" i="3"/>
  <c r="BD50" i="3"/>
  <c r="BC50" i="3"/>
  <c r="AY50" i="3"/>
  <c r="AX50" i="3"/>
  <c r="AW50" i="3"/>
  <c r="AV50" i="3"/>
  <c r="AR50" i="3"/>
  <c r="AQ50" i="3"/>
  <c r="AP50" i="3"/>
  <c r="AO50" i="3"/>
  <c r="AK50" i="3"/>
  <c r="AJ50" i="3"/>
  <c r="AI50" i="3"/>
  <c r="AH50" i="3"/>
  <c r="AD50" i="3"/>
  <c r="AC50" i="3"/>
  <c r="AB50" i="3"/>
  <c r="AA50" i="3"/>
  <c r="W50" i="3"/>
  <c r="V50" i="3"/>
  <c r="U50" i="3"/>
  <c r="T50" i="3"/>
  <c r="P50" i="3"/>
  <c r="O50" i="3"/>
  <c r="N50" i="3"/>
  <c r="M50" i="3"/>
  <c r="I50" i="3"/>
  <c r="H50" i="3"/>
  <c r="G50" i="3"/>
  <c r="F50" i="3"/>
  <c r="CV49" i="3"/>
  <c r="CU49" i="3"/>
  <c r="CT49" i="3"/>
  <c r="CS49" i="3"/>
  <c r="CO49" i="3"/>
  <c r="CN49" i="3"/>
  <c r="CM49" i="3"/>
  <c r="CL49" i="3"/>
  <c r="CH49" i="3"/>
  <c r="CG49" i="3"/>
  <c r="CF49" i="3"/>
  <c r="CE49" i="3"/>
  <c r="CA49" i="3"/>
  <c r="BZ49" i="3"/>
  <c r="BY49" i="3"/>
  <c r="BX49" i="3"/>
  <c r="BT49" i="3"/>
  <c r="BS49" i="3"/>
  <c r="BR49" i="3"/>
  <c r="BQ49" i="3"/>
  <c r="BM49" i="3"/>
  <c r="BL49" i="3"/>
  <c r="BK49" i="3"/>
  <c r="BJ49" i="3"/>
  <c r="BF49" i="3"/>
  <c r="BE49" i="3"/>
  <c r="BD49" i="3"/>
  <c r="BC49" i="3"/>
  <c r="AY49" i="3"/>
  <c r="AX49" i="3"/>
  <c r="AW49" i="3"/>
  <c r="AV49" i="3"/>
  <c r="AR49" i="3"/>
  <c r="AQ49" i="3"/>
  <c r="AP49" i="3"/>
  <c r="AO49" i="3"/>
  <c r="AK49" i="3"/>
  <c r="AJ49" i="3"/>
  <c r="AI49" i="3"/>
  <c r="AH49" i="3"/>
  <c r="AD49" i="3"/>
  <c r="AC49" i="3"/>
  <c r="AB49" i="3"/>
  <c r="AA49" i="3"/>
  <c r="W49" i="3"/>
  <c r="V49" i="3"/>
  <c r="U49" i="3"/>
  <c r="T49" i="3"/>
  <c r="P49" i="3"/>
  <c r="O49" i="3"/>
  <c r="N49" i="3"/>
  <c r="M49" i="3"/>
  <c r="I49" i="3"/>
  <c r="H49" i="3"/>
  <c r="G49" i="3"/>
  <c r="F49" i="3"/>
  <c r="CV48" i="3"/>
  <c r="CU48" i="3"/>
  <c r="CT48" i="3"/>
  <c r="CS48" i="3"/>
  <c r="CO48" i="3"/>
  <c r="CN48" i="3"/>
  <c r="CM48" i="3"/>
  <c r="CL48" i="3"/>
  <c r="CH48" i="3"/>
  <c r="CG48" i="3"/>
  <c r="CF48" i="3"/>
  <c r="CE48" i="3"/>
  <c r="CA48" i="3"/>
  <c r="BZ48" i="3"/>
  <c r="BY48" i="3"/>
  <c r="BX48" i="3"/>
  <c r="BT48" i="3"/>
  <c r="BS48" i="3"/>
  <c r="BR48" i="3"/>
  <c r="BQ48" i="3"/>
  <c r="BM48" i="3"/>
  <c r="BL48" i="3"/>
  <c r="BK48" i="3"/>
  <c r="BJ48" i="3"/>
  <c r="BF48" i="3"/>
  <c r="BE48" i="3"/>
  <c r="BD48" i="3"/>
  <c r="BC48" i="3"/>
  <c r="AY48" i="3"/>
  <c r="AX48" i="3"/>
  <c r="AW48" i="3"/>
  <c r="AV48" i="3"/>
  <c r="AR48" i="3"/>
  <c r="AQ48" i="3"/>
  <c r="AP48" i="3"/>
  <c r="AO48" i="3"/>
  <c r="AK48" i="3"/>
  <c r="AJ48" i="3"/>
  <c r="AI48" i="3"/>
  <c r="AH48" i="3"/>
  <c r="AD48" i="3"/>
  <c r="AC48" i="3"/>
  <c r="AB48" i="3"/>
  <c r="AA48" i="3"/>
  <c r="W48" i="3"/>
  <c r="V48" i="3"/>
  <c r="U48" i="3"/>
  <c r="T48" i="3"/>
  <c r="P48" i="3"/>
  <c r="O48" i="3"/>
  <c r="N48" i="3"/>
  <c r="M48" i="3"/>
  <c r="I48" i="3"/>
  <c r="H48" i="3"/>
  <c r="G48" i="3"/>
  <c r="F48" i="3"/>
  <c r="CV47" i="3"/>
  <c r="CU47" i="3"/>
  <c r="CT47" i="3"/>
  <c r="CS47" i="3"/>
  <c r="CO47" i="3"/>
  <c r="CN47" i="3"/>
  <c r="CM47" i="3"/>
  <c r="CL47" i="3"/>
  <c r="CH47" i="3"/>
  <c r="CG47" i="3"/>
  <c r="CF47" i="3"/>
  <c r="CE47" i="3"/>
  <c r="CA47" i="3"/>
  <c r="BZ47" i="3"/>
  <c r="BY47" i="3"/>
  <c r="BX47" i="3"/>
  <c r="BT47" i="3"/>
  <c r="BS47" i="3"/>
  <c r="BR47" i="3"/>
  <c r="BQ47" i="3"/>
  <c r="BM47" i="3"/>
  <c r="BL47" i="3"/>
  <c r="BK47" i="3"/>
  <c r="BJ47" i="3"/>
  <c r="BF47" i="3"/>
  <c r="BE47" i="3"/>
  <c r="BD47" i="3"/>
  <c r="BC47" i="3"/>
  <c r="AY47" i="3"/>
  <c r="AX47" i="3"/>
  <c r="AW47" i="3"/>
  <c r="AV47" i="3"/>
  <c r="AR47" i="3"/>
  <c r="AQ47" i="3"/>
  <c r="AP47" i="3"/>
  <c r="AO47" i="3"/>
  <c r="AK47" i="3"/>
  <c r="AJ47" i="3"/>
  <c r="AI47" i="3"/>
  <c r="AH47" i="3"/>
  <c r="AD47" i="3"/>
  <c r="AC47" i="3"/>
  <c r="AB47" i="3"/>
  <c r="AA47" i="3"/>
  <c r="W47" i="3"/>
  <c r="V47" i="3"/>
  <c r="U47" i="3"/>
  <c r="T47" i="3"/>
  <c r="P47" i="3"/>
  <c r="O47" i="3"/>
  <c r="N47" i="3"/>
  <c r="M47" i="3"/>
  <c r="I47" i="3"/>
  <c r="H47" i="3"/>
  <c r="G47" i="3"/>
  <c r="F47" i="3"/>
  <c r="CV46" i="3"/>
  <c r="CU46" i="3"/>
  <c r="CT46" i="3"/>
  <c r="CS46" i="3"/>
  <c r="CO46" i="3"/>
  <c r="CN46" i="3"/>
  <c r="CM46" i="3"/>
  <c r="CL46" i="3"/>
  <c r="CH46" i="3"/>
  <c r="CG46" i="3"/>
  <c r="CF46" i="3"/>
  <c r="CE46" i="3"/>
  <c r="CA46" i="3"/>
  <c r="BZ46" i="3"/>
  <c r="BY46" i="3"/>
  <c r="BX46" i="3"/>
  <c r="BT46" i="3"/>
  <c r="BS46" i="3"/>
  <c r="BR46" i="3"/>
  <c r="BQ46" i="3"/>
  <c r="BM46" i="3"/>
  <c r="BL46" i="3"/>
  <c r="BK46" i="3"/>
  <c r="BJ46" i="3"/>
  <c r="BF46" i="3"/>
  <c r="BE46" i="3"/>
  <c r="BD46" i="3"/>
  <c r="BC46" i="3"/>
  <c r="AY46" i="3"/>
  <c r="AX46" i="3"/>
  <c r="AW46" i="3"/>
  <c r="AV46" i="3"/>
  <c r="AR46" i="3"/>
  <c r="AQ46" i="3"/>
  <c r="AP46" i="3"/>
  <c r="AO46" i="3"/>
  <c r="AK46" i="3"/>
  <c r="AJ46" i="3"/>
  <c r="AI46" i="3"/>
  <c r="AH46" i="3"/>
  <c r="AD46" i="3"/>
  <c r="AC46" i="3"/>
  <c r="AB46" i="3"/>
  <c r="AA46" i="3"/>
  <c r="W46" i="3"/>
  <c r="V46" i="3"/>
  <c r="U46" i="3"/>
  <c r="T46" i="3"/>
  <c r="P46" i="3"/>
  <c r="O46" i="3"/>
  <c r="N46" i="3"/>
  <c r="M46" i="3"/>
  <c r="I46" i="3"/>
  <c r="H46" i="3"/>
  <c r="G46" i="3"/>
  <c r="F46" i="3"/>
  <c r="CV45" i="3"/>
  <c r="CU45" i="3"/>
  <c r="CT45" i="3"/>
  <c r="CS45" i="3"/>
  <c r="CO45" i="3"/>
  <c r="CN45" i="3"/>
  <c r="CM45" i="3"/>
  <c r="CL45" i="3"/>
  <c r="CH45" i="3"/>
  <c r="CG45" i="3"/>
  <c r="CF45" i="3"/>
  <c r="CE45" i="3"/>
  <c r="CA45" i="3"/>
  <c r="BZ45" i="3"/>
  <c r="BY45" i="3"/>
  <c r="BX45" i="3"/>
  <c r="BT45" i="3"/>
  <c r="BS45" i="3"/>
  <c r="BR45" i="3"/>
  <c r="BQ45" i="3"/>
  <c r="BM45" i="3"/>
  <c r="BL45" i="3"/>
  <c r="BK45" i="3"/>
  <c r="BJ45" i="3"/>
  <c r="BF45" i="3"/>
  <c r="BE45" i="3"/>
  <c r="BD45" i="3"/>
  <c r="BC45" i="3"/>
  <c r="AY45" i="3"/>
  <c r="AX45" i="3"/>
  <c r="AW45" i="3"/>
  <c r="AV45" i="3"/>
  <c r="AR45" i="3"/>
  <c r="AQ45" i="3"/>
  <c r="AP45" i="3"/>
  <c r="AO45" i="3"/>
  <c r="AK45" i="3"/>
  <c r="AJ45" i="3"/>
  <c r="AI45" i="3"/>
  <c r="AH45" i="3"/>
  <c r="AD45" i="3"/>
  <c r="AC45" i="3"/>
  <c r="AB45" i="3"/>
  <c r="AA45" i="3"/>
  <c r="W45" i="3"/>
  <c r="V45" i="3"/>
  <c r="U45" i="3"/>
  <c r="T45" i="3"/>
  <c r="P45" i="3"/>
  <c r="O45" i="3"/>
  <c r="N45" i="3"/>
  <c r="M45" i="3"/>
  <c r="I45" i="3"/>
  <c r="H45" i="3"/>
  <c r="G45" i="3"/>
  <c r="F45" i="3"/>
  <c r="CV44" i="3"/>
  <c r="CU44" i="3"/>
  <c r="CT44" i="3"/>
  <c r="CS44" i="3"/>
  <c r="CO44" i="3"/>
  <c r="CN44" i="3"/>
  <c r="CM44" i="3"/>
  <c r="CL44" i="3"/>
  <c r="CH44" i="3"/>
  <c r="CG44" i="3"/>
  <c r="CF44" i="3"/>
  <c r="CE44" i="3"/>
  <c r="CA44" i="3"/>
  <c r="BZ44" i="3"/>
  <c r="BY44" i="3"/>
  <c r="BX44" i="3"/>
  <c r="BT44" i="3"/>
  <c r="BS44" i="3"/>
  <c r="BR44" i="3"/>
  <c r="BQ44" i="3"/>
  <c r="BM44" i="3"/>
  <c r="BL44" i="3"/>
  <c r="BK44" i="3"/>
  <c r="BJ44" i="3"/>
  <c r="BF44" i="3"/>
  <c r="BE44" i="3"/>
  <c r="BD44" i="3"/>
  <c r="BC44" i="3"/>
  <c r="AY44" i="3"/>
  <c r="AX44" i="3"/>
  <c r="AW44" i="3"/>
  <c r="AV44" i="3"/>
  <c r="AR44" i="3"/>
  <c r="AQ44" i="3"/>
  <c r="AP44" i="3"/>
  <c r="AO44" i="3"/>
  <c r="AK44" i="3"/>
  <c r="AJ44" i="3"/>
  <c r="AI44" i="3"/>
  <c r="AH44" i="3"/>
  <c r="AD44" i="3"/>
  <c r="AC44" i="3"/>
  <c r="AB44" i="3"/>
  <c r="AA44" i="3"/>
  <c r="W44" i="3"/>
  <c r="V44" i="3"/>
  <c r="U44" i="3"/>
  <c r="T44" i="3"/>
  <c r="P44" i="3"/>
  <c r="O44" i="3"/>
  <c r="N44" i="3"/>
  <c r="M44" i="3"/>
  <c r="I44" i="3"/>
  <c r="H44" i="3"/>
  <c r="G44" i="3"/>
  <c r="F44" i="3"/>
  <c r="CV43" i="3"/>
  <c r="CU43" i="3"/>
  <c r="CT43" i="3"/>
  <c r="CS43" i="3"/>
  <c r="CO43" i="3"/>
  <c r="CN43" i="3"/>
  <c r="CM43" i="3"/>
  <c r="CL43" i="3"/>
  <c r="CH43" i="3"/>
  <c r="CG43" i="3"/>
  <c r="CF43" i="3"/>
  <c r="CE43" i="3"/>
  <c r="CA43" i="3"/>
  <c r="BZ43" i="3"/>
  <c r="BY43" i="3"/>
  <c r="BX43" i="3"/>
  <c r="BT43" i="3"/>
  <c r="BS43" i="3"/>
  <c r="BR43" i="3"/>
  <c r="BQ43" i="3"/>
  <c r="BM43" i="3"/>
  <c r="BL43" i="3"/>
  <c r="BK43" i="3"/>
  <c r="BJ43" i="3"/>
  <c r="BF43" i="3"/>
  <c r="BE43" i="3"/>
  <c r="BD43" i="3"/>
  <c r="BC43" i="3"/>
  <c r="AY43" i="3"/>
  <c r="AX43" i="3"/>
  <c r="AW43" i="3"/>
  <c r="AV43" i="3"/>
  <c r="AR43" i="3"/>
  <c r="AQ43" i="3"/>
  <c r="AP43" i="3"/>
  <c r="AO43" i="3"/>
  <c r="AK43" i="3"/>
  <c r="AJ43" i="3"/>
  <c r="AI43" i="3"/>
  <c r="AH43" i="3"/>
  <c r="AD43" i="3"/>
  <c r="AC43" i="3"/>
  <c r="AB43" i="3"/>
  <c r="AA43" i="3"/>
  <c r="W43" i="3"/>
  <c r="V43" i="3"/>
  <c r="U43" i="3"/>
  <c r="T43" i="3"/>
  <c r="P43" i="3"/>
  <c r="O43" i="3"/>
  <c r="N43" i="3"/>
  <c r="M43" i="3"/>
  <c r="I43" i="3"/>
  <c r="H43" i="3"/>
  <c r="G43" i="3"/>
  <c r="F43" i="3"/>
  <c r="CV40" i="3"/>
  <c r="CU40" i="3"/>
  <c r="CT40" i="3"/>
  <c r="CS40" i="3"/>
  <c r="CO40" i="3"/>
  <c r="CN40" i="3"/>
  <c r="CM40" i="3"/>
  <c r="CL40" i="3"/>
  <c r="CH40" i="3"/>
  <c r="CG40" i="3"/>
  <c r="CF40" i="3"/>
  <c r="CE40" i="3"/>
  <c r="CA40" i="3"/>
  <c r="BZ40" i="3"/>
  <c r="BY40" i="3"/>
  <c r="BX40" i="3"/>
  <c r="BT40" i="3"/>
  <c r="BS40" i="3"/>
  <c r="BR40" i="3"/>
  <c r="BQ40" i="3"/>
  <c r="BM40" i="3"/>
  <c r="BL40" i="3"/>
  <c r="BK40" i="3"/>
  <c r="BJ40" i="3"/>
  <c r="BF40" i="3"/>
  <c r="BE40" i="3"/>
  <c r="BD40" i="3"/>
  <c r="BC40" i="3"/>
  <c r="AY40" i="3"/>
  <c r="AX40" i="3"/>
  <c r="AW40" i="3"/>
  <c r="AV40" i="3"/>
  <c r="AR40" i="3"/>
  <c r="AQ40" i="3"/>
  <c r="AP40" i="3"/>
  <c r="AO40" i="3"/>
  <c r="AK40" i="3"/>
  <c r="AJ40" i="3"/>
  <c r="AI40" i="3"/>
  <c r="AH40" i="3"/>
  <c r="AD40" i="3"/>
  <c r="AC40" i="3"/>
  <c r="AB40" i="3"/>
  <c r="AA40" i="3"/>
  <c r="W40" i="3"/>
  <c r="V40" i="3"/>
  <c r="U40" i="3"/>
  <c r="T40" i="3"/>
  <c r="P40" i="3"/>
  <c r="O40" i="3"/>
  <c r="N40" i="3"/>
  <c r="M40" i="3"/>
  <c r="I40" i="3"/>
  <c r="H40" i="3"/>
  <c r="G40" i="3"/>
  <c r="F40" i="3"/>
  <c r="CV39" i="3"/>
  <c r="CU39" i="3"/>
  <c r="CT39" i="3"/>
  <c r="CS39" i="3"/>
  <c r="CO39" i="3"/>
  <c r="CN39" i="3"/>
  <c r="CM39" i="3"/>
  <c r="CL39" i="3"/>
  <c r="CH39" i="3"/>
  <c r="CG39" i="3"/>
  <c r="CF39" i="3"/>
  <c r="CE39" i="3"/>
  <c r="CA39" i="3"/>
  <c r="BZ39" i="3"/>
  <c r="BY39" i="3"/>
  <c r="BX39" i="3"/>
  <c r="BT39" i="3"/>
  <c r="BS39" i="3"/>
  <c r="BR39" i="3"/>
  <c r="BQ39" i="3"/>
  <c r="BM39" i="3"/>
  <c r="BL39" i="3"/>
  <c r="BK39" i="3"/>
  <c r="BJ39" i="3"/>
  <c r="BF39" i="3"/>
  <c r="BE39" i="3"/>
  <c r="BD39" i="3"/>
  <c r="BC39" i="3"/>
  <c r="AY39" i="3"/>
  <c r="AX39" i="3"/>
  <c r="AW39" i="3"/>
  <c r="AV39" i="3"/>
  <c r="AR39" i="3"/>
  <c r="AQ39" i="3"/>
  <c r="AP39" i="3"/>
  <c r="AO39" i="3"/>
  <c r="AK39" i="3"/>
  <c r="AJ39" i="3"/>
  <c r="AI39" i="3"/>
  <c r="AH39" i="3"/>
  <c r="AD39" i="3"/>
  <c r="AC39" i="3"/>
  <c r="AB39" i="3"/>
  <c r="AA39" i="3"/>
  <c r="W39" i="3"/>
  <c r="V39" i="3"/>
  <c r="U39" i="3"/>
  <c r="T39" i="3"/>
  <c r="P39" i="3"/>
  <c r="O39" i="3"/>
  <c r="N39" i="3"/>
  <c r="M39" i="3"/>
  <c r="I39" i="3"/>
  <c r="H39" i="3"/>
  <c r="G39" i="3"/>
  <c r="F39" i="3"/>
  <c r="CV38" i="3"/>
  <c r="CU38" i="3"/>
  <c r="CT38" i="3"/>
  <c r="CS38" i="3"/>
  <c r="CO38" i="3"/>
  <c r="CN38" i="3"/>
  <c r="CM38" i="3"/>
  <c r="CL38" i="3"/>
  <c r="CH38" i="3"/>
  <c r="CG38" i="3"/>
  <c r="CF38" i="3"/>
  <c r="CE38" i="3"/>
  <c r="CA38" i="3"/>
  <c r="BZ38" i="3"/>
  <c r="BY38" i="3"/>
  <c r="BX38" i="3"/>
  <c r="BT38" i="3"/>
  <c r="BS38" i="3"/>
  <c r="BR38" i="3"/>
  <c r="BQ38" i="3"/>
  <c r="BM38" i="3"/>
  <c r="BL38" i="3"/>
  <c r="BK38" i="3"/>
  <c r="BJ38" i="3"/>
  <c r="BF38" i="3"/>
  <c r="BE38" i="3"/>
  <c r="BD38" i="3"/>
  <c r="BC38" i="3"/>
  <c r="AY38" i="3"/>
  <c r="AX38" i="3"/>
  <c r="AW38" i="3"/>
  <c r="AV38" i="3"/>
  <c r="AR38" i="3"/>
  <c r="AQ38" i="3"/>
  <c r="AP38" i="3"/>
  <c r="AO38" i="3"/>
  <c r="AK38" i="3"/>
  <c r="AJ38" i="3"/>
  <c r="AI38" i="3"/>
  <c r="AH38" i="3"/>
  <c r="AD38" i="3"/>
  <c r="AC38" i="3"/>
  <c r="AB38" i="3"/>
  <c r="AA38" i="3"/>
  <c r="W38" i="3"/>
  <c r="V38" i="3"/>
  <c r="U38" i="3"/>
  <c r="T38" i="3"/>
  <c r="P38" i="3"/>
  <c r="O38" i="3"/>
  <c r="N38" i="3"/>
  <c r="M38" i="3"/>
  <c r="I38" i="3"/>
  <c r="H38" i="3"/>
  <c r="G38" i="3"/>
  <c r="F38" i="3"/>
  <c r="CV37" i="3"/>
  <c r="CU37" i="3"/>
  <c r="CT37" i="3"/>
  <c r="CS37" i="3"/>
  <c r="CO37" i="3"/>
  <c r="CN37" i="3"/>
  <c r="CM37" i="3"/>
  <c r="CL37" i="3"/>
  <c r="CH37" i="3"/>
  <c r="CG37" i="3"/>
  <c r="CF37" i="3"/>
  <c r="CE37" i="3"/>
  <c r="CA37" i="3"/>
  <c r="BZ37" i="3"/>
  <c r="BY37" i="3"/>
  <c r="BX37" i="3"/>
  <c r="BT37" i="3"/>
  <c r="BS37" i="3"/>
  <c r="BR37" i="3"/>
  <c r="BQ37" i="3"/>
  <c r="BM37" i="3"/>
  <c r="BL37" i="3"/>
  <c r="BK37" i="3"/>
  <c r="BJ37" i="3"/>
  <c r="BF37" i="3"/>
  <c r="BE37" i="3"/>
  <c r="BD37" i="3"/>
  <c r="BC37" i="3"/>
  <c r="AY37" i="3"/>
  <c r="AX37" i="3"/>
  <c r="AW37" i="3"/>
  <c r="AV37" i="3"/>
  <c r="AR37" i="3"/>
  <c r="AQ37" i="3"/>
  <c r="AP37" i="3"/>
  <c r="AO37" i="3"/>
  <c r="AK37" i="3"/>
  <c r="AJ37" i="3"/>
  <c r="AI37" i="3"/>
  <c r="AH37" i="3"/>
  <c r="AD37" i="3"/>
  <c r="AC37" i="3"/>
  <c r="AB37" i="3"/>
  <c r="AA37" i="3"/>
  <c r="W37" i="3"/>
  <c r="V37" i="3"/>
  <c r="U37" i="3"/>
  <c r="T37" i="3"/>
  <c r="P37" i="3"/>
  <c r="O37" i="3"/>
  <c r="N37" i="3"/>
  <c r="M37" i="3"/>
  <c r="I37" i="3"/>
  <c r="H37" i="3"/>
  <c r="G37" i="3"/>
  <c r="F37" i="3"/>
  <c r="CV36" i="3"/>
  <c r="CU36" i="3"/>
  <c r="CT36" i="3"/>
  <c r="CS36" i="3"/>
  <c r="CO36" i="3"/>
  <c r="CN36" i="3"/>
  <c r="CM36" i="3"/>
  <c r="CL36" i="3"/>
  <c r="CH36" i="3"/>
  <c r="CG36" i="3"/>
  <c r="CF36" i="3"/>
  <c r="CE36" i="3"/>
  <c r="CA36" i="3"/>
  <c r="BZ36" i="3"/>
  <c r="BY36" i="3"/>
  <c r="BX36" i="3"/>
  <c r="BT36" i="3"/>
  <c r="BS36" i="3"/>
  <c r="BR36" i="3"/>
  <c r="BQ36" i="3"/>
  <c r="BM36" i="3"/>
  <c r="BL36" i="3"/>
  <c r="BK36" i="3"/>
  <c r="BJ36" i="3"/>
  <c r="BF36" i="3"/>
  <c r="BE36" i="3"/>
  <c r="BD36" i="3"/>
  <c r="BC36" i="3"/>
  <c r="AY36" i="3"/>
  <c r="AX36" i="3"/>
  <c r="AW36" i="3"/>
  <c r="AV36" i="3"/>
  <c r="AR36" i="3"/>
  <c r="AQ36" i="3"/>
  <c r="AP36" i="3"/>
  <c r="AO36" i="3"/>
  <c r="AK36" i="3"/>
  <c r="AJ36" i="3"/>
  <c r="AI36" i="3"/>
  <c r="AH36" i="3"/>
  <c r="AD36" i="3"/>
  <c r="AC36" i="3"/>
  <c r="AB36" i="3"/>
  <c r="AA36" i="3"/>
  <c r="W36" i="3"/>
  <c r="V36" i="3"/>
  <c r="U36" i="3"/>
  <c r="T36" i="3"/>
  <c r="P36" i="3"/>
  <c r="O36" i="3"/>
  <c r="N36" i="3"/>
  <c r="M36" i="3"/>
  <c r="I36" i="3"/>
  <c r="H36" i="3"/>
  <c r="G36" i="3"/>
  <c r="F36" i="3"/>
  <c r="CV35" i="3"/>
  <c r="CU35" i="3"/>
  <c r="CT35" i="3"/>
  <c r="CS35" i="3"/>
  <c r="CO35" i="3"/>
  <c r="CN35" i="3"/>
  <c r="CM35" i="3"/>
  <c r="CL35" i="3"/>
  <c r="CH35" i="3"/>
  <c r="CG35" i="3"/>
  <c r="CF35" i="3"/>
  <c r="CE35" i="3"/>
  <c r="CA35" i="3"/>
  <c r="BZ35" i="3"/>
  <c r="BY35" i="3"/>
  <c r="BX35" i="3"/>
  <c r="BT35" i="3"/>
  <c r="BS35" i="3"/>
  <c r="BR35" i="3"/>
  <c r="BQ35" i="3"/>
  <c r="BM35" i="3"/>
  <c r="BL35" i="3"/>
  <c r="BK35" i="3"/>
  <c r="BJ35" i="3"/>
  <c r="BF35" i="3"/>
  <c r="BE35" i="3"/>
  <c r="BD35" i="3"/>
  <c r="BC35" i="3"/>
  <c r="AY35" i="3"/>
  <c r="AX35" i="3"/>
  <c r="AW35" i="3"/>
  <c r="AV35" i="3"/>
  <c r="AR35" i="3"/>
  <c r="AQ35" i="3"/>
  <c r="AP35" i="3"/>
  <c r="AO35" i="3"/>
  <c r="AK35" i="3"/>
  <c r="AJ35" i="3"/>
  <c r="AI35" i="3"/>
  <c r="AH35" i="3"/>
  <c r="AD35" i="3"/>
  <c r="AC35" i="3"/>
  <c r="AB35" i="3"/>
  <c r="AA35" i="3"/>
  <c r="W35" i="3"/>
  <c r="V35" i="3"/>
  <c r="U35" i="3"/>
  <c r="T35" i="3"/>
  <c r="P35" i="3"/>
  <c r="O35" i="3"/>
  <c r="N35" i="3"/>
  <c r="M35" i="3"/>
  <c r="I35" i="3"/>
  <c r="H35" i="3"/>
  <c r="G35" i="3"/>
  <c r="F35" i="3"/>
  <c r="CV34" i="3"/>
  <c r="CU34" i="3"/>
  <c r="CT34" i="3"/>
  <c r="CS34" i="3"/>
  <c r="CO34" i="3"/>
  <c r="CN34" i="3"/>
  <c r="CM34" i="3"/>
  <c r="CL34" i="3"/>
  <c r="CH34" i="3"/>
  <c r="CG34" i="3"/>
  <c r="CF34" i="3"/>
  <c r="CE34" i="3"/>
  <c r="CA34" i="3"/>
  <c r="BZ34" i="3"/>
  <c r="BY34" i="3"/>
  <c r="BX34" i="3"/>
  <c r="BT34" i="3"/>
  <c r="BS34" i="3"/>
  <c r="BR34" i="3"/>
  <c r="BQ34" i="3"/>
  <c r="BM34" i="3"/>
  <c r="BL34" i="3"/>
  <c r="BK34" i="3"/>
  <c r="BJ34" i="3"/>
  <c r="BF34" i="3"/>
  <c r="BE34" i="3"/>
  <c r="BD34" i="3"/>
  <c r="BC34" i="3"/>
  <c r="AY34" i="3"/>
  <c r="AX34" i="3"/>
  <c r="AW34" i="3"/>
  <c r="AV34" i="3"/>
  <c r="AR34" i="3"/>
  <c r="AQ34" i="3"/>
  <c r="AP34" i="3"/>
  <c r="AO34" i="3"/>
  <c r="AK34" i="3"/>
  <c r="AJ34" i="3"/>
  <c r="AI34" i="3"/>
  <c r="AH34" i="3"/>
  <c r="AD34" i="3"/>
  <c r="AC34" i="3"/>
  <c r="AB34" i="3"/>
  <c r="AA34" i="3"/>
  <c r="W34" i="3"/>
  <c r="V34" i="3"/>
  <c r="U34" i="3"/>
  <c r="T34" i="3"/>
  <c r="P34" i="3"/>
  <c r="O34" i="3"/>
  <c r="N34" i="3"/>
  <c r="M34" i="3"/>
  <c r="I34" i="3"/>
  <c r="H34" i="3"/>
  <c r="G34" i="3"/>
  <c r="F34" i="3"/>
  <c r="CV33" i="3"/>
  <c r="CU33" i="3"/>
  <c r="CT33" i="3"/>
  <c r="CS33" i="3"/>
  <c r="CO33" i="3"/>
  <c r="CN33" i="3"/>
  <c r="CM33" i="3"/>
  <c r="CL33" i="3"/>
  <c r="CH33" i="3"/>
  <c r="CG33" i="3"/>
  <c r="CF33" i="3"/>
  <c r="CE33" i="3"/>
  <c r="CA33" i="3"/>
  <c r="BZ33" i="3"/>
  <c r="BY33" i="3"/>
  <c r="BX33" i="3"/>
  <c r="BT33" i="3"/>
  <c r="BS33" i="3"/>
  <c r="BR33" i="3"/>
  <c r="BQ33" i="3"/>
  <c r="BM33" i="3"/>
  <c r="BL33" i="3"/>
  <c r="BK33" i="3"/>
  <c r="BJ33" i="3"/>
  <c r="BF33" i="3"/>
  <c r="BE33" i="3"/>
  <c r="BD33" i="3"/>
  <c r="BC33" i="3"/>
  <c r="AY33" i="3"/>
  <c r="AX33" i="3"/>
  <c r="AW33" i="3"/>
  <c r="AV33" i="3"/>
  <c r="AR33" i="3"/>
  <c r="AQ33" i="3"/>
  <c r="AP33" i="3"/>
  <c r="AO33" i="3"/>
  <c r="AK33" i="3"/>
  <c r="AJ33" i="3"/>
  <c r="AI33" i="3"/>
  <c r="AH33" i="3"/>
  <c r="AD33" i="3"/>
  <c r="AC33" i="3"/>
  <c r="AB33" i="3"/>
  <c r="AA33" i="3"/>
  <c r="W33" i="3"/>
  <c r="V33" i="3"/>
  <c r="U33" i="3"/>
  <c r="T33" i="3"/>
  <c r="P33" i="3"/>
  <c r="O33" i="3"/>
  <c r="N33" i="3"/>
  <c r="M33" i="3"/>
  <c r="I33" i="3"/>
  <c r="H33" i="3"/>
  <c r="G33" i="3"/>
  <c r="F33" i="3"/>
  <c r="CV32" i="3"/>
  <c r="CU32" i="3"/>
  <c r="CT32" i="3"/>
  <c r="CS32" i="3"/>
  <c r="CO32" i="3"/>
  <c r="CN32" i="3"/>
  <c r="CM32" i="3"/>
  <c r="CL32" i="3"/>
  <c r="CH32" i="3"/>
  <c r="CG32" i="3"/>
  <c r="CF32" i="3"/>
  <c r="CE32" i="3"/>
  <c r="CA32" i="3"/>
  <c r="BZ32" i="3"/>
  <c r="BY32" i="3"/>
  <c r="BX32" i="3"/>
  <c r="BT32" i="3"/>
  <c r="BS32" i="3"/>
  <c r="BR32" i="3"/>
  <c r="BQ32" i="3"/>
  <c r="BM32" i="3"/>
  <c r="BL32" i="3"/>
  <c r="BK32" i="3"/>
  <c r="BJ32" i="3"/>
  <c r="BF32" i="3"/>
  <c r="BE32" i="3"/>
  <c r="BD32" i="3"/>
  <c r="BC32" i="3"/>
  <c r="AY32" i="3"/>
  <c r="AX32" i="3"/>
  <c r="AW32" i="3"/>
  <c r="AV32" i="3"/>
  <c r="AR32" i="3"/>
  <c r="AQ32" i="3"/>
  <c r="AP32" i="3"/>
  <c r="AO32" i="3"/>
  <c r="AK32" i="3"/>
  <c r="AJ32" i="3"/>
  <c r="AI32" i="3"/>
  <c r="AH32" i="3"/>
  <c r="AD32" i="3"/>
  <c r="AC32" i="3"/>
  <c r="AB32" i="3"/>
  <c r="AA32" i="3"/>
  <c r="W32" i="3"/>
  <c r="V32" i="3"/>
  <c r="U32" i="3"/>
  <c r="T32" i="3"/>
  <c r="P32" i="3"/>
  <c r="O32" i="3"/>
  <c r="N32" i="3"/>
  <c r="M32" i="3"/>
  <c r="I32" i="3"/>
  <c r="H32" i="3"/>
  <c r="G32" i="3"/>
  <c r="F32" i="3"/>
  <c r="CV29" i="3"/>
  <c r="CU29" i="3"/>
  <c r="CT29" i="3"/>
  <c r="CS29" i="3"/>
  <c r="CO29" i="3"/>
  <c r="CN29" i="3"/>
  <c r="CM29" i="3"/>
  <c r="CL29" i="3"/>
  <c r="CH29" i="3"/>
  <c r="CG29" i="3"/>
  <c r="CF29" i="3"/>
  <c r="CE29" i="3"/>
  <c r="CA29" i="3"/>
  <c r="BZ29" i="3"/>
  <c r="BY29" i="3"/>
  <c r="BX29" i="3"/>
  <c r="BT29" i="3"/>
  <c r="BS29" i="3"/>
  <c r="BR29" i="3"/>
  <c r="BQ29" i="3"/>
  <c r="BM29" i="3"/>
  <c r="BL29" i="3"/>
  <c r="BK29" i="3"/>
  <c r="BJ29" i="3"/>
  <c r="BF29" i="3"/>
  <c r="BE29" i="3"/>
  <c r="BD29" i="3"/>
  <c r="BC29" i="3"/>
  <c r="AY29" i="3"/>
  <c r="AX29" i="3"/>
  <c r="AW29" i="3"/>
  <c r="AV29" i="3"/>
  <c r="AR29" i="3"/>
  <c r="AQ29" i="3"/>
  <c r="AP29" i="3"/>
  <c r="AO29" i="3"/>
  <c r="AK29" i="3"/>
  <c r="AJ29" i="3"/>
  <c r="AI29" i="3"/>
  <c r="AH29" i="3"/>
  <c r="AD29" i="3"/>
  <c r="AC29" i="3"/>
  <c r="AB29" i="3"/>
  <c r="AA29" i="3"/>
  <c r="W29" i="3"/>
  <c r="V29" i="3"/>
  <c r="U29" i="3"/>
  <c r="T29" i="3"/>
  <c r="P29" i="3"/>
  <c r="O29" i="3"/>
  <c r="N29" i="3"/>
  <c r="M29" i="3"/>
  <c r="I29" i="3"/>
  <c r="H29" i="3"/>
  <c r="G29" i="3"/>
  <c r="F29" i="3"/>
  <c r="CV28" i="3"/>
  <c r="CU28" i="3"/>
  <c r="CT28" i="3"/>
  <c r="CS28" i="3"/>
  <c r="CO28" i="3"/>
  <c r="CN28" i="3"/>
  <c r="CM28" i="3"/>
  <c r="CL28" i="3"/>
  <c r="CH28" i="3"/>
  <c r="CG28" i="3"/>
  <c r="CF28" i="3"/>
  <c r="CE28" i="3"/>
  <c r="CA28" i="3"/>
  <c r="BZ28" i="3"/>
  <c r="BY28" i="3"/>
  <c r="BX28" i="3"/>
  <c r="BT28" i="3"/>
  <c r="BS28" i="3"/>
  <c r="BR28" i="3"/>
  <c r="BQ28" i="3"/>
  <c r="BM28" i="3"/>
  <c r="BL28" i="3"/>
  <c r="BK28" i="3"/>
  <c r="BJ28" i="3"/>
  <c r="BF28" i="3"/>
  <c r="BE28" i="3"/>
  <c r="BD28" i="3"/>
  <c r="BC28" i="3"/>
  <c r="AY28" i="3"/>
  <c r="AX28" i="3"/>
  <c r="AW28" i="3"/>
  <c r="AV28" i="3"/>
  <c r="AR28" i="3"/>
  <c r="AQ28" i="3"/>
  <c r="AP28" i="3"/>
  <c r="AO28" i="3"/>
  <c r="AK28" i="3"/>
  <c r="AJ28" i="3"/>
  <c r="AI28" i="3"/>
  <c r="AH28" i="3"/>
  <c r="AD28" i="3"/>
  <c r="AC28" i="3"/>
  <c r="AB28" i="3"/>
  <c r="AA28" i="3"/>
  <c r="W28" i="3"/>
  <c r="V28" i="3"/>
  <c r="U28" i="3"/>
  <c r="T28" i="3"/>
  <c r="P28" i="3"/>
  <c r="O28" i="3"/>
  <c r="N28" i="3"/>
  <c r="M28" i="3"/>
  <c r="I28" i="3"/>
  <c r="H28" i="3"/>
  <c r="G28" i="3"/>
  <c r="F28" i="3"/>
  <c r="CV27" i="3"/>
  <c r="CU27" i="3"/>
  <c r="CT27" i="3"/>
  <c r="CS27" i="3"/>
  <c r="CO27" i="3"/>
  <c r="CN27" i="3"/>
  <c r="CM27" i="3"/>
  <c r="CL27" i="3"/>
  <c r="CH27" i="3"/>
  <c r="CG27" i="3"/>
  <c r="CF27" i="3"/>
  <c r="CE27" i="3"/>
  <c r="CA27" i="3"/>
  <c r="BZ27" i="3"/>
  <c r="BY27" i="3"/>
  <c r="BX27" i="3"/>
  <c r="BT27" i="3"/>
  <c r="BS27" i="3"/>
  <c r="BR27" i="3"/>
  <c r="BQ27" i="3"/>
  <c r="BM27" i="3"/>
  <c r="BL27" i="3"/>
  <c r="BK27" i="3"/>
  <c r="BJ27" i="3"/>
  <c r="BF27" i="3"/>
  <c r="BE27" i="3"/>
  <c r="BD27" i="3"/>
  <c r="BC27" i="3"/>
  <c r="AY27" i="3"/>
  <c r="AX27" i="3"/>
  <c r="AW27" i="3"/>
  <c r="AV27" i="3"/>
  <c r="AR27" i="3"/>
  <c r="AQ27" i="3"/>
  <c r="AP27" i="3"/>
  <c r="AO27" i="3"/>
  <c r="AK27" i="3"/>
  <c r="AJ27" i="3"/>
  <c r="AI27" i="3"/>
  <c r="AH27" i="3"/>
  <c r="AD27" i="3"/>
  <c r="AC27" i="3"/>
  <c r="AB27" i="3"/>
  <c r="AA27" i="3"/>
  <c r="W27" i="3"/>
  <c r="V27" i="3"/>
  <c r="U27" i="3"/>
  <c r="T27" i="3"/>
  <c r="P27" i="3"/>
  <c r="O27" i="3"/>
  <c r="N27" i="3"/>
  <c r="M27" i="3"/>
  <c r="I27" i="3"/>
  <c r="H27" i="3"/>
  <c r="G27" i="3"/>
  <c r="F27" i="3"/>
  <c r="CV26" i="3"/>
  <c r="CU26" i="3"/>
  <c r="CT26" i="3"/>
  <c r="CS26" i="3"/>
  <c r="CO26" i="3"/>
  <c r="CN26" i="3"/>
  <c r="CM26" i="3"/>
  <c r="CL26" i="3"/>
  <c r="CH26" i="3"/>
  <c r="CG26" i="3"/>
  <c r="CF26" i="3"/>
  <c r="CE26" i="3"/>
  <c r="CA26" i="3"/>
  <c r="BZ26" i="3"/>
  <c r="BY26" i="3"/>
  <c r="BX26" i="3"/>
  <c r="BT26" i="3"/>
  <c r="BS26" i="3"/>
  <c r="BR26" i="3"/>
  <c r="BQ26" i="3"/>
  <c r="BM26" i="3"/>
  <c r="BL26" i="3"/>
  <c r="BK26" i="3"/>
  <c r="BJ26" i="3"/>
  <c r="BF26" i="3"/>
  <c r="BE26" i="3"/>
  <c r="BD26" i="3"/>
  <c r="BC26" i="3"/>
  <c r="AY26" i="3"/>
  <c r="AX26" i="3"/>
  <c r="AW26" i="3"/>
  <c r="AV26" i="3"/>
  <c r="AR26" i="3"/>
  <c r="AQ26" i="3"/>
  <c r="AP26" i="3"/>
  <c r="AO26" i="3"/>
  <c r="AK26" i="3"/>
  <c r="AJ26" i="3"/>
  <c r="AI26" i="3"/>
  <c r="AH26" i="3"/>
  <c r="AD26" i="3"/>
  <c r="AC26" i="3"/>
  <c r="AB26" i="3"/>
  <c r="AA26" i="3"/>
  <c r="W26" i="3"/>
  <c r="V26" i="3"/>
  <c r="U26" i="3"/>
  <c r="T26" i="3"/>
  <c r="P26" i="3"/>
  <c r="O26" i="3"/>
  <c r="N26" i="3"/>
  <c r="M26" i="3"/>
  <c r="I26" i="3"/>
  <c r="H26" i="3"/>
  <c r="G26" i="3"/>
  <c r="F26" i="3"/>
  <c r="CV25" i="3"/>
  <c r="CU25" i="3"/>
  <c r="CT25" i="3"/>
  <c r="CS25" i="3"/>
  <c r="CO25" i="3"/>
  <c r="CN25" i="3"/>
  <c r="CM25" i="3"/>
  <c r="CL25" i="3"/>
  <c r="CH25" i="3"/>
  <c r="CG25" i="3"/>
  <c r="CF25" i="3"/>
  <c r="CE25" i="3"/>
  <c r="CA25" i="3"/>
  <c r="BZ25" i="3"/>
  <c r="BY25" i="3"/>
  <c r="BX25" i="3"/>
  <c r="BT25" i="3"/>
  <c r="BS25" i="3"/>
  <c r="BR25" i="3"/>
  <c r="BQ25" i="3"/>
  <c r="BM25" i="3"/>
  <c r="BL25" i="3"/>
  <c r="BK25" i="3"/>
  <c r="BJ25" i="3"/>
  <c r="BF25" i="3"/>
  <c r="BE25" i="3"/>
  <c r="BD25" i="3"/>
  <c r="BC25" i="3"/>
  <c r="AY25" i="3"/>
  <c r="AX25" i="3"/>
  <c r="AW25" i="3"/>
  <c r="AV25" i="3"/>
  <c r="AR25" i="3"/>
  <c r="AQ25" i="3"/>
  <c r="AP25" i="3"/>
  <c r="AO25" i="3"/>
  <c r="AK25" i="3"/>
  <c r="AJ25" i="3"/>
  <c r="AI25" i="3"/>
  <c r="AH25" i="3"/>
  <c r="AD25" i="3"/>
  <c r="AC25" i="3"/>
  <c r="AB25" i="3"/>
  <c r="AA25" i="3"/>
  <c r="W25" i="3"/>
  <c r="V25" i="3"/>
  <c r="U25" i="3"/>
  <c r="T25" i="3"/>
  <c r="P25" i="3"/>
  <c r="O25" i="3"/>
  <c r="N25" i="3"/>
  <c r="M25" i="3"/>
  <c r="I25" i="3"/>
  <c r="H25" i="3"/>
  <c r="G25" i="3"/>
  <c r="F25" i="3"/>
  <c r="CV24" i="3"/>
  <c r="CU24" i="3"/>
  <c r="CT24" i="3"/>
  <c r="CS24" i="3"/>
  <c r="CO24" i="3"/>
  <c r="CN24" i="3"/>
  <c r="CM24" i="3"/>
  <c r="CL24" i="3"/>
  <c r="CH24" i="3"/>
  <c r="CG24" i="3"/>
  <c r="CF24" i="3"/>
  <c r="CE24" i="3"/>
  <c r="CA24" i="3"/>
  <c r="BZ24" i="3"/>
  <c r="BY24" i="3"/>
  <c r="BX24" i="3"/>
  <c r="BT24" i="3"/>
  <c r="BS24" i="3"/>
  <c r="BR24" i="3"/>
  <c r="BQ24" i="3"/>
  <c r="BM24" i="3"/>
  <c r="BL24" i="3"/>
  <c r="BK24" i="3"/>
  <c r="BJ24" i="3"/>
  <c r="BF24" i="3"/>
  <c r="BE24" i="3"/>
  <c r="BD24" i="3"/>
  <c r="BC24" i="3"/>
  <c r="AY24" i="3"/>
  <c r="AX24" i="3"/>
  <c r="AW24" i="3"/>
  <c r="AV24" i="3"/>
  <c r="AR24" i="3"/>
  <c r="AQ24" i="3"/>
  <c r="AP24" i="3"/>
  <c r="AO24" i="3"/>
  <c r="AK24" i="3"/>
  <c r="AJ24" i="3"/>
  <c r="AI24" i="3"/>
  <c r="AH24" i="3"/>
  <c r="AD24" i="3"/>
  <c r="AC24" i="3"/>
  <c r="AB24" i="3"/>
  <c r="AA24" i="3"/>
  <c r="W24" i="3"/>
  <c r="V24" i="3"/>
  <c r="U24" i="3"/>
  <c r="T24" i="3"/>
  <c r="P24" i="3"/>
  <c r="O24" i="3"/>
  <c r="N24" i="3"/>
  <c r="M24" i="3"/>
  <c r="I24" i="3"/>
  <c r="H24" i="3"/>
  <c r="G24" i="3"/>
  <c r="F24" i="3"/>
  <c r="CV23" i="3"/>
  <c r="CU23" i="3"/>
  <c r="CT23" i="3"/>
  <c r="CS23" i="3"/>
  <c r="CO23" i="3"/>
  <c r="CN23" i="3"/>
  <c r="CM23" i="3"/>
  <c r="CL23" i="3"/>
  <c r="CH23" i="3"/>
  <c r="CG23" i="3"/>
  <c r="CF23" i="3"/>
  <c r="CE23" i="3"/>
  <c r="CA23" i="3"/>
  <c r="BZ23" i="3"/>
  <c r="BY23" i="3"/>
  <c r="BX23" i="3"/>
  <c r="BT23" i="3"/>
  <c r="BS23" i="3"/>
  <c r="BR23" i="3"/>
  <c r="BQ23" i="3"/>
  <c r="BM23" i="3"/>
  <c r="BL23" i="3"/>
  <c r="BK23" i="3"/>
  <c r="BJ23" i="3"/>
  <c r="BF23" i="3"/>
  <c r="BE23" i="3"/>
  <c r="BD23" i="3"/>
  <c r="BC23" i="3"/>
  <c r="AY23" i="3"/>
  <c r="AX23" i="3"/>
  <c r="AW23" i="3"/>
  <c r="AV23" i="3"/>
  <c r="AR23" i="3"/>
  <c r="AQ23" i="3"/>
  <c r="AP23" i="3"/>
  <c r="AO23" i="3"/>
  <c r="AK23" i="3"/>
  <c r="AJ23" i="3"/>
  <c r="AI23" i="3"/>
  <c r="AH23" i="3"/>
  <c r="AD23" i="3"/>
  <c r="AC23" i="3"/>
  <c r="AB23" i="3"/>
  <c r="AA23" i="3"/>
  <c r="W23" i="3"/>
  <c r="V23" i="3"/>
  <c r="U23" i="3"/>
  <c r="T23" i="3"/>
  <c r="P23" i="3"/>
  <c r="O23" i="3"/>
  <c r="N23" i="3"/>
  <c r="M23" i="3"/>
  <c r="I23" i="3"/>
  <c r="H23" i="3"/>
  <c r="G23" i="3"/>
  <c r="F23" i="3"/>
  <c r="CH42" i="3"/>
  <c r="CG42" i="3"/>
  <c r="CF42" i="3"/>
  <c r="CE42" i="3"/>
  <c r="AK42" i="3"/>
  <c r="AJ42" i="3"/>
  <c r="AI42" i="3"/>
  <c r="AH42" i="3"/>
  <c r="CR41" i="3"/>
  <c r="CQ41" i="3"/>
  <c r="CS41" i="3" s="1"/>
  <c r="CP41" i="3"/>
  <c r="CU41" i="3" s="1"/>
  <c r="CK41" i="3"/>
  <c r="CJ41" i="3"/>
  <c r="CL41" i="3" s="1"/>
  <c r="CI41" i="3"/>
  <c r="CN41" i="3" s="1"/>
  <c r="CG41" i="3"/>
  <c r="CD41" i="3"/>
  <c r="CC41" i="3"/>
  <c r="CE41" i="3" s="1"/>
  <c r="CB41" i="3"/>
  <c r="BW41" i="3"/>
  <c r="BV41" i="3"/>
  <c r="BX41" i="3" s="1"/>
  <c r="BU41" i="3"/>
  <c r="BZ41" i="3" s="1"/>
  <c r="BP41" i="3"/>
  <c r="BO41" i="3"/>
  <c r="BQ41" i="3" s="1"/>
  <c r="BN41" i="3"/>
  <c r="BS41" i="3" s="1"/>
  <c r="BI41" i="3"/>
  <c r="BH41" i="3"/>
  <c r="BJ41" i="3" s="1"/>
  <c r="BG41" i="3"/>
  <c r="BL41" i="3" s="1"/>
  <c r="BE41" i="3"/>
  <c r="BB41" i="3"/>
  <c r="BA41" i="3"/>
  <c r="BC41" i="3" s="1"/>
  <c r="AZ41" i="3"/>
  <c r="AU41" i="3"/>
  <c r="AT41" i="3"/>
  <c r="AV41" i="3" s="1"/>
  <c r="AS41" i="3"/>
  <c r="AX41" i="3" s="1"/>
  <c r="AN41" i="3"/>
  <c r="AM41" i="3"/>
  <c r="AO41" i="3" s="1"/>
  <c r="AL41" i="3"/>
  <c r="AQ41" i="3" s="1"/>
  <c r="AG41" i="3"/>
  <c r="AF41" i="3"/>
  <c r="AH41" i="3" s="1"/>
  <c r="AE41" i="3"/>
  <c r="AJ41" i="3" s="1"/>
  <c r="AC41" i="3"/>
  <c r="Z41" i="3"/>
  <c r="Y41" i="3"/>
  <c r="AA41" i="3" s="1"/>
  <c r="X41" i="3"/>
  <c r="S41" i="3"/>
  <c r="R41" i="3"/>
  <c r="T41" i="3" s="1"/>
  <c r="Q41" i="3"/>
  <c r="V41" i="3" s="1"/>
  <c r="L41" i="3"/>
  <c r="K41" i="3"/>
  <c r="M41" i="3" s="1"/>
  <c r="J41" i="3"/>
  <c r="O41" i="3" s="1"/>
  <c r="E41" i="3"/>
  <c r="D41" i="3"/>
  <c r="F41" i="3" s="1"/>
  <c r="C41" i="3"/>
  <c r="H41" i="3" s="1"/>
  <c r="CH31" i="3"/>
  <c r="CG31" i="3"/>
  <c r="CF31" i="3"/>
  <c r="CE31" i="3"/>
  <c r="AK31" i="3"/>
  <c r="AJ31" i="3"/>
  <c r="AI31" i="3"/>
  <c r="AH31" i="3"/>
  <c r="CU30" i="3"/>
  <c r="CR30" i="3"/>
  <c r="CQ30" i="3"/>
  <c r="CS30" i="3" s="1"/>
  <c r="CP30" i="3"/>
  <c r="CK30" i="3"/>
  <c r="CJ30" i="3"/>
  <c r="CL30" i="3" s="1"/>
  <c r="CI30" i="3"/>
  <c r="CN30" i="3" s="1"/>
  <c r="CD30" i="3"/>
  <c r="CC30" i="3"/>
  <c r="CE30" i="3" s="1"/>
  <c r="CB30" i="3"/>
  <c r="CG30" i="3" s="1"/>
  <c r="BW30" i="3"/>
  <c r="BV30" i="3"/>
  <c r="BX30" i="3" s="1"/>
  <c r="BU30" i="3"/>
  <c r="BZ30" i="3" s="1"/>
  <c r="BS30" i="3"/>
  <c r="BP30" i="3"/>
  <c r="BO30" i="3"/>
  <c r="BQ30" i="3" s="1"/>
  <c r="BN30" i="3"/>
  <c r="BI30" i="3"/>
  <c r="BH30" i="3"/>
  <c r="BJ30" i="3" s="1"/>
  <c r="BG30" i="3"/>
  <c r="BL30" i="3" s="1"/>
  <c r="BB30" i="3"/>
  <c r="BA30" i="3"/>
  <c r="BC30" i="3" s="1"/>
  <c r="AZ30" i="3"/>
  <c r="BE30" i="3" s="1"/>
  <c r="AU30" i="3"/>
  <c r="AT30" i="3"/>
  <c r="AV30" i="3" s="1"/>
  <c r="AS30" i="3"/>
  <c r="AX30" i="3" s="1"/>
  <c r="AQ30" i="3"/>
  <c r="AN30" i="3"/>
  <c r="AM30" i="3"/>
  <c r="AO30" i="3" s="1"/>
  <c r="AL30" i="3"/>
  <c r="AG30" i="3"/>
  <c r="AF30" i="3"/>
  <c r="AH30" i="3" s="1"/>
  <c r="AE30" i="3"/>
  <c r="AJ30" i="3" s="1"/>
  <c r="Z30" i="3"/>
  <c r="Y30" i="3"/>
  <c r="AA30" i="3" s="1"/>
  <c r="X30" i="3"/>
  <c r="AC30" i="3" s="1"/>
  <c r="S30" i="3"/>
  <c r="R30" i="3"/>
  <c r="T30" i="3" s="1"/>
  <c r="Q30" i="3"/>
  <c r="V30" i="3" s="1"/>
  <c r="O30" i="3"/>
  <c r="L30" i="3"/>
  <c r="K30" i="3"/>
  <c r="M30" i="3" s="1"/>
  <c r="J30" i="3"/>
  <c r="E30" i="3"/>
  <c r="D30" i="3"/>
  <c r="F30" i="3" s="1"/>
  <c r="C30" i="3"/>
  <c r="H30" i="3" s="1"/>
  <c r="CH22" i="3"/>
  <c r="CG22" i="3"/>
  <c r="CF22" i="3"/>
  <c r="CE22" i="3"/>
  <c r="AK22" i="3"/>
  <c r="AJ22" i="3"/>
  <c r="AI22" i="3"/>
  <c r="AH22" i="3"/>
  <c r="CR21" i="3"/>
  <c r="CQ21" i="3"/>
  <c r="CS21" i="3" s="1"/>
  <c r="CP21" i="3"/>
  <c r="CU21" i="3" s="1"/>
  <c r="CK21" i="3"/>
  <c r="CJ21" i="3"/>
  <c r="CL21" i="3" s="1"/>
  <c r="CI21" i="3"/>
  <c r="CN21" i="3" s="1"/>
  <c r="CG21" i="3"/>
  <c r="CD21" i="3"/>
  <c r="CC21" i="3"/>
  <c r="CE21" i="3" s="1"/>
  <c r="CB21" i="3"/>
  <c r="BW21" i="3"/>
  <c r="BV21" i="3"/>
  <c r="BX21" i="3" s="1"/>
  <c r="BU21" i="3"/>
  <c r="BZ21" i="3" s="1"/>
  <c r="BP21" i="3"/>
  <c r="BO21" i="3"/>
  <c r="BQ21" i="3" s="1"/>
  <c r="BN21" i="3"/>
  <c r="BS21" i="3" s="1"/>
  <c r="BI21" i="3"/>
  <c r="BH21" i="3"/>
  <c r="BJ21" i="3" s="1"/>
  <c r="BG21" i="3"/>
  <c r="BL21" i="3" s="1"/>
  <c r="BE21" i="3"/>
  <c r="BB21" i="3"/>
  <c r="BA21" i="3"/>
  <c r="BC21" i="3" s="1"/>
  <c r="AZ21" i="3"/>
  <c r="AU21" i="3"/>
  <c r="AT21" i="3"/>
  <c r="AV21" i="3" s="1"/>
  <c r="AS21" i="3"/>
  <c r="AX21" i="3" s="1"/>
  <c r="AN21" i="3"/>
  <c r="AM21" i="3"/>
  <c r="AO21" i="3" s="1"/>
  <c r="AL21" i="3"/>
  <c r="AQ21" i="3" s="1"/>
  <c r="AG21" i="3"/>
  <c r="AF21" i="3"/>
  <c r="AH21" i="3" s="1"/>
  <c r="AE21" i="3"/>
  <c r="AJ21" i="3" s="1"/>
  <c r="AC21" i="3"/>
  <c r="Z21" i="3"/>
  <c r="Y21" i="3"/>
  <c r="AA21" i="3" s="1"/>
  <c r="X21" i="3"/>
  <c r="S21" i="3"/>
  <c r="R21" i="3"/>
  <c r="T21" i="3" s="1"/>
  <c r="Q21" i="3"/>
  <c r="V21" i="3" s="1"/>
  <c r="L21" i="3"/>
  <c r="K21" i="3"/>
  <c r="M21" i="3" s="1"/>
  <c r="J21" i="3"/>
  <c r="O21" i="3" s="1"/>
  <c r="E21" i="3"/>
  <c r="D21" i="3"/>
  <c r="F21" i="3" s="1"/>
  <c r="C21" i="3"/>
  <c r="H21" i="3" s="1"/>
  <c r="CV20" i="3"/>
  <c r="CU20" i="3"/>
  <c r="CT20" i="3"/>
  <c r="CS20" i="3"/>
  <c r="CO20" i="3"/>
  <c r="CN20" i="3"/>
  <c r="CM20" i="3"/>
  <c r="CL20" i="3"/>
  <c r="CH20" i="3"/>
  <c r="CG20" i="3"/>
  <c r="CF20" i="3"/>
  <c r="CE20" i="3"/>
  <c r="CA20" i="3"/>
  <c r="BZ20" i="3"/>
  <c r="BY20" i="3"/>
  <c r="BX20" i="3"/>
  <c r="BT20" i="3"/>
  <c r="BS20" i="3"/>
  <c r="BR20" i="3"/>
  <c r="BQ20" i="3"/>
  <c r="BM20" i="3"/>
  <c r="BL20" i="3"/>
  <c r="BK20" i="3"/>
  <c r="BJ20" i="3"/>
  <c r="BF20" i="3"/>
  <c r="BE20" i="3"/>
  <c r="BD20" i="3"/>
  <c r="BC20" i="3"/>
  <c r="AY20" i="3"/>
  <c r="AX20" i="3"/>
  <c r="AW20" i="3"/>
  <c r="AV20" i="3"/>
  <c r="AR20" i="3"/>
  <c r="AQ20" i="3"/>
  <c r="AP20" i="3"/>
  <c r="AO20" i="3"/>
  <c r="AK20" i="3"/>
  <c r="AJ20" i="3"/>
  <c r="AI20" i="3"/>
  <c r="AH20" i="3"/>
  <c r="AD20" i="3"/>
  <c r="AC20" i="3"/>
  <c r="AB20" i="3"/>
  <c r="AA20" i="3"/>
  <c r="W20" i="3"/>
  <c r="V20" i="3"/>
  <c r="U20" i="3"/>
  <c r="T20" i="3"/>
  <c r="P20" i="3"/>
  <c r="O20" i="3"/>
  <c r="N20" i="3"/>
  <c r="M20" i="3"/>
  <c r="I20" i="3"/>
  <c r="H20" i="3"/>
  <c r="G20" i="3"/>
  <c r="F20" i="3"/>
  <c r="CV19" i="3"/>
  <c r="CU19" i="3"/>
  <c r="CT19" i="3"/>
  <c r="CS19" i="3"/>
  <c r="CO19" i="3"/>
  <c r="CN19" i="3"/>
  <c r="CM19" i="3"/>
  <c r="CL19" i="3"/>
  <c r="CH19" i="3"/>
  <c r="CG19" i="3"/>
  <c r="CF19" i="3"/>
  <c r="CE19" i="3"/>
  <c r="CA19" i="3"/>
  <c r="BZ19" i="3"/>
  <c r="BY19" i="3"/>
  <c r="BX19" i="3"/>
  <c r="BT19" i="3"/>
  <c r="BS19" i="3"/>
  <c r="BR19" i="3"/>
  <c r="BQ19" i="3"/>
  <c r="BM19" i="3"/>
  <c r="BL19" i="3"/>
  <c r="BK19" i="3"/>
  <c r="BJ19" i="3"/>
  <c r="BF19" i="3"/>
  <c r="BE19" i="3"/>
  <c r="BD19" i="3"/>
  <c r="BC19" i="3"/>
  <c r="AY19" i="3"/>
  <c r="AX19" i="3"/>
  <c r="AW19" i="3"/>
  <c r="AV19" i="3"/>
  <c r="AR19" i="3"/>
  <c r="AQ19" i="3"/>
  <c r="AP19" i="3"/>
  <c r="AO19" i="3"/>
  <c r="AK19" i="3"/>
  <c r="AJ19" i="3"/>
  <c r="AI19" i="3"/>
  <c r="AH19" i="3"/>
  <c r="AD19" i="3"/>
  <c r="AC19" i="3"/>
  <c r="AB19" i="3"/>
  <c r="AA19" i="3"/>
  <c r="W19" i="3"/>
  <c r="V19" i="3"/>
  <c r="U19" i="3"/>
  <c r="T19" i="3"/>
  <c r="P19" i="3"/>
  <c r="O19" i="3"/>
  <c r="N19" i="3"/>
  <c r="M19" i="3"/>
  <c r="I19" i="3"/>
  <c r="H19" i="3"/>
  <c r="G19" i="3"/>
  <c r="F19" i="3"/>
  <c r="CV18" i="3"/>
  <c r="CU18" i="3"/>
  <c r="CT18" i="3"/>
  <c r="CS18" i="3"/>
  <c r="CO18" i="3"/>
  <c r="CN18" i="3"/>
  <c r="CM18" i="3"/>
  <c r="CL18" i="3"/>
  <c r="CH18" i="3"/>
  <c r="CG18" i="3"/>
  <c r="CF18" i="3"/>
  <c r="CE18" i="3"/>
  <c r="CA18" i="3"/>
  <c r="BZ18" i="3"/>
  <c r="BY18" i="3"/>
  <c r="BX18" i="3"/>
  <c r="BT18" i="3"/>
  <c r="BS18" i="3"/>
  <c r="BR18" i="3"/>
  <c r="BQ18" i="3"/>
  <c r="BM18" i="3"/>
  <c r="BL18" i="3"/>
  <c r="BK18" i="3"/>
  <c r="BJ18" i="3"/>
  <c r="BF18" i="3"/>
  <c r="BE18" i="3"/>
  <c r="BD18" i="3"/>
  <c r="BC18" i="3"/>
  <c r="AY18" i="3"/>
  <c r="AX18" i="3"/>
  <c r="AW18" i="3"/>
  <c r="AV18" i="3"/>
  <c r="AR18" i="3"/>
  <c r="AQ18" i="3"/>
  <c r="AP18" i="3"/>
  <c r="AO18" i="3"/>
  <c r="AK18" i="3"/>
  <c r="AJ18" i="3"/>
  <c r="AI18" i="3"/>
  <c r="AH18" i="3"/>
  <c r="AD18" i="3"/>
  <c r="AC18" i="3"/>
  <c r="AB18" i="3"/>
  <c r="AA18" i="3"/>
  <c r="W18" i="3"/>
  <c r="V18" i="3"/>
  <c r="U18" i="3"/>
  <c r="T18" i="3"/>
  <c r="P18" i="3"/>
  <c r="O18" i="3"/>
  <c r="N18" i="3"/>
  <c r="M18" i="3"/>
  <c r="I18" i="3"/>
  <c r="H18" i="3"/>
  <c r="G18" i="3"/>
  <c r="F18" i="3"/>
  <c r="CV17" i="3"/>
  <c r="CU17" i="3"/>
  <c r="CT17" i="3"/>
  <c r="CS17" i="3"/>
  <c r="CO17" i="3"/>
  <c r="CN17" i="3"/>
  <c r="CM17" i="3"/>
  <c r="CL17" i="3"/>
  <c r="CH17" i="3"/>
  <c r="CG17" i="3"/>
  <c r="CF17" i="3"/>
  <c r="CE17" i="3"/>
  <c r="CA17" i="3"/>
  <c r="BZ17" i="3"/>
  <c r="BY17" i="3"/>
  <c r="BX17" i="3"/>
  <c r="BT17" i="3"/>
  <c r="BS17" i="3"/>
  <c r="BR17" i="3"/>
  <c r="BQ17" i="3"/>
  <c r="BM17" i="3"/>
  <c r="BL17" i="3"/>
  <c r="BK17" i="3"/>
  <c r="BJ17" i="3"/>
  <c r="BF17" i="3"/>
  <c r="BE17" i="3"/>
  <c r="BD17" i="3"/>
  <c r="BC17" i="3"/>
  <c r="AY17" i="3"/>
  <c r="AX17" i="3"/>
  <c r="AW17" i="3"/>
  <c r="AV17" i="3"/>
  <c r="AR17" i="3"/>
  <c r="AQ17" i="3"/>
  <c r="AP17" i="3"/>
  <c r="AO17" i="3"/>
  <c r="AK17" i="3"/>
  <c r="AJ17" i="3"/>
  <c r="AI17" i="3"/>
  <c r="AH17" i="3"/>
  <c r="AD17" i="3"/>
  <c r="AC17" i="3"/>
  <c r="AB17" i="3"/>
  <c r="AA17" i="3"/>
  <c r="W17" i="3"/>
  <c r="V17" i="3"/>
  <c r="U17" i="3"/>
  <c r="T17" i="3"/>
  <c r="P17" i="3"/>
  <c r="O17" i="3"/>
  <c r="N17" i="3"/>
  <c r="M17" i="3"/>
  <c r="I17" i="3"/>
  <c r="H17" i="3"/>
  <c r="G17" i="3"/>
  <c r="F17" i="3"/>
  <c r="CV16" i="3"/>
  <c r="CU16" i="3"/>
  <c r="CT16" i="3"/>
  <c r="CS16" i="3"/>
  <c r="CO16" i="3"/>
  <c r="CN16" i="3"/>
  <c r="CM16" i="3"/>
  <c r="CL16" i="3"/>
  <c r="CH16" i="3"/>
  <c r="CG16" i="3"/>
  <c r="CF16" i="3"/>
  <c r="CE16" i="3"/>
  <c r="CA16" i="3"/>
  <c r="BZ16" i="3"/>
  <c r="BY16" i="3"/>
  <c r="BX16" i="3"/>
  <c r="BT16" i="3"/>
  <c r="BS16" i="3"/>
  <c r="BR16" i="3"/>
  <c r="BQ16" i="3"/>
  <c r="BM16" i="3"/>
  <c r="BL16" i="3"/>
  <c r="BK16" i="3"/>
  <c r="BJ16" i="3"/>
  <c r="BF16" i="3"/>
  <c r="BE16" i="3"/>
  <c r="BD16" i="3"/>
  <c r="BC16" i="3"/>
  <c r="AY16" i="3"/>
  <c r="AX16" i="3"/>
  <c r="AW16" i="3"/>
  <c r="AV16" i="3"/>
  <c r="AR16" i="3"/>
  <c r="AQ16" i="3"/>
  <c r="AP16" i="3"/>
  <c r="AO16" i="3"/>
  <c r="AK16" i="3"/>
  <c r="AJ16" i="3"/>
  <c r="AI16" i="3"/>
  <c r="AH16" i="3"/>
  <c r="AD16" i="3"/>
  <c r="AC16" i="3"/>
  <c r="AB16" i="3"/>
  <c r="AA16" i="3"/>
  <c r="W16" i="3"/>
  <c r="V16" i="3"/>
  <c r="U16" i="3"/>
  <c r="T16" i="3"/>
  <c r="P16" i="3"/>
  <c r="O16" i="3"/>
  <c r="N16" i="3"/>
  <c r="M16" i="3"/>
  <c r="I16" i="3"/>
  <c r="H16" i="3"/>
  <c r="G16" i="3"/>
  <c r="F16" i="3"/>
  <c r="CV15" i="3"/>
  <c r="CU15" i="3"/>
  <c r="CT15" i="3"/>
  <c r="CS15" i="3"/>
  <c r="CO15" i="3"/>
  <c r="CN15" i="3"/>
  <c r="CM15" i="3"/>
  <c r="CL15" i="3"/>
  <c r="CH15" i="3"/>
  <c r="CG15" i="3"/>
  <c r="CF15" i="3"/>
  <c r="CE15" i="3"/>
  <c r="CA15" i="3"/>
  <c r="BZ15" i="3"/>
  <c r="BY15" i="3"/>
  <c r="BX15" i="3"/>
  <c r="BT15" i="3"/>
  <c r="BS15" i="3"/>
  <c r="BR15" i="3"/>
  <c r="BQ15" i="3"/>
  <c r="BM15" i="3"/>
  <c r="BL15" i="3"/>
  <c r="BK15" i="3"/>
  <c r="BJ15" i="3"/>
  <c r="BF15" i="3"/>
  <c r="BE15" i="3"/>
  <c r="BD15" i="3"/>
  <c r="BC15" i="3"/>
  <c r="AY15" i="3"/>
  <c r="AX15" i="3"/>
  <c r="AW15" i="3"/>
  <c r="AV15" i="3"/>
  <c r="AR15" i="3"/>
  <c r="AQ15" i="3"/>
  <c r="AP15" i="3"/>
  <c r="AO15" i="3"/>
  <c r="AK15" i="3"/>
  <c r="AJ15" i="3"/>
  <c r="AI15" i="3"/>
  <c r="AH15" i="3"/>
  <c r="AD15" i="3"/>
  <c r="AC15" i="3"/>
  <c r="AB15" i="3"/>
  <c r="AA15" i="3"/>
  <c r="W15" i="3"/>
  <c r="V15" i="3"/>
  <c r="U15" i="3"/>
  <c r="T15" i="3"/>
  <c r="P15" i="3"/>
  <c r="O15" i="3"/>
  <c r="N15" i="3"/>
  <c r="M15" i="3"/>
  <c r="I15" i="3"/>
  <c r="H15" i="3"/>
  <c r="G15" i="3"/>
  <c r="F15" i="3"/>
  <c r="CV14" i="3"/>
  <c r="CU14" i="3"/>
  <c r="CT14" i="3"/>
  <c r="CS14" i="3"/>
  <c r="CO14" i="3"/>
  <c r="CN14" i="3"/>
  <c r="CM14" i="3"/>
  <c r="CL14" i="3"/>
  <c r="CH14" i="3"/>
  <c r="CG14" i="3"/>
  <c r="CF14" i="3"/>
  <c r="CE14" i="3"/>
  <c r="CA14" i="3"/>
  <c r="BZ14" i="3"/>
  <c r="BY14" i="3"/>
  <c r="BX14" i="3"/>
  <c r="BT14" i="3"/>
  <c r="BS14" i="3"/>
  <c r="BR14" i="3"/>
  <c r="BQ14" i="3"/>
  <c r="BM14" i="3"/>
  <c r="BL14" i="3"/>
  <c r="BK14" i="3"/>
  <c r="BJ14" i="3"/>
  <c r="BF14" i="3"/>
  <c r="BE14" i="3"/>
  <c r="BD14" i="3"/>
  <c r="BC14" i="3"/>
  <c r="AY14" i="3"/>
  <c r="AX14" i="3"/>
  <c r="AW14" i="3"/>
  <c r="AV14" i="3"/>
  <c r="AR14" i="3"/>
  <c r="AQ14" i="3"/>
  <c r="AP14" i="3"/>
  <c r="AO14" i="3"/>
  <c r="AK14" i="3"/>
  <c r="AJ14" i="3"/>
  <c r="AI14" i="3"/>
  <c r="AH14" i="3"/>
  <c r="AD14" i="3"/>
  <c r="AC14" i="3"/>
  <c r="AB14" i="3"/>
  <c r="AA14" i="3"/>
  <c r="W14" i="3"/>
  <c r="V14" i="3"/>
  <c r="U14" i="3"/>
  <c r="T14" i="3"/>
  <c r="P14" i="3"/>
  <c r="O14" i="3"/>
  <c r="N14" i="3"/>
  <c r="M14" i="3"/>
  <c r="I14" i="3"/>
  <c r="H14" i="3"/>
  <c r="G14" i="3"/>
  <c r="F14" i="3"/>
  <c r="CV13" i="3"/>
  <c r="CU13" i="3"/>
  <c r="CT13" i="3"/>
  <c r="CS13" i="3"/>
  <c r="CO13" i="3"/>
  <c r="CN13" i="3"/>
  <c r="CM13" i="3"/>
  <c r="CL13" i="3"/>
  <c r="CH13" i="3"/>
  <c r="CG13" i="3"/>
  <c r="CF13" i="3"/>
  <c r="CE13" i="3"/>
  <c r="CA13" i="3"/>
  <c r="BZ13" i="3"/>
  <c r="BY13" i="3"/>
  <c r="BX13" i="3"/>
  <c r="BT13" i="3"/>
  <c r="BS13" i="3"/>
  <c r="BR13" i="3"/>
  <c r="BQ13" i="3"/>
  <c r="BM13" i="3"/>
  <c r="BL13" i="3"/>
  <c r="BK13" i="3"/>
  <c r="BJ13" i="3"/>
  <c r="BF13" i="3"/>
  <c r="BE13" i="3"/>
  <c r="BD13" i="3"/>
  <c r="BC13" i="3"/>
  <c r="AY13" i="3"/>
  <c r="AX13" i="3"/>
  <c r="AW13" i="3"/>
  <c r="AV13" i="3"/>
  <c r="AR13" i="3"/>
  <c r="AQ13" i="3"/>
  <c r="AP13" i="3"/>
  <c r="AO13" i="3"/>
  <c r="AK13" i="3"/>
  <c r="AJ13" i="3"/>
  <c r="AI13" i="3"/>
  <c r="AH13" i="3"/>
  <c r="AD13" i="3"/>
  <c r="AC13" i="3"/>
  <c r="AB13" i="3"/>
  <c r="AA13" i="3"/>
  <c r="W13" i="3"/>
  <c r="V13" i="3"/>
  <c r="U13" i="3"/>
  <c r="T13" i="3"/>
  <c r="P13" i="3"/>
  <c r="O13" i="3"/>
  <c r="N13" i="3"/>
  <c r="M13" i="3"/>
  <c r="I13" i="3"/>
  <c r="H13" i="3"/>
  <c r="G13" i="3"/>
  <c r="F13" i="3"/>
  <c r="CH12" i="3"/>
  <c r="CG12" i="3"/>
  <c r="CF12" i="3"/>
  <c r="CE12" i="3"/>
  <c r="AK12" i="3"/>
  <c r="AJ12" i="3"/>
  <c r="AI12" i="3"/>
  <c r="AH12" i="3"/>
  <c r="CR11" i="3"/>
  <c r="CQ11" i="3"/>
  <c r="CS11" i="3" s="1"/>
  <c r="CP11" i="3"/>
  <c r="CU11" i="3" s="1"/>
  <c r="CK11" i="3"/>
  <c r="CJ11" i="3"/>
  <c r="CL11" i="3" s="1"/>
  <c r="CI11" i="3"/>
  <c r="CN11" i="3" s="1"/>
  <c r="CG11" i="3"/>
  <c r="CD11" i="3"/>
  <c r="CC11" i="3"/>
  <c r="CE11" i="3" s="1"/>
  <c r="CB11" i="3"/>
  <c r="BW11" i="3"/>
  <c r="BV11" i="3"/>
  <c r="BX11" i="3" s="1"/>
  <c r="BU11" i="3"/>
  <c r="BZ11" i="3" s="1"/>
  <c r="BS11" i="3"/>
  <c r="BP11" i="3"/>
  <c r="BO11" i="3"/>
  <c r="BQ11" i="3" s="1"/>
  <c r="BN11" i="3"/>
  <c r="BI11" i="3"/>
  <c r="BH11" i="3"/>
  <c r="BJ11" i="3" s="1"/>
  <c r="BG11" i="3"/>
  <c r="BL11" i="3" s="1"/>
  <c r="BB11" i="3"/>
  <c r="BA11" i="3"/>
  <c r="BC11" i="3" s="1"/>
  <c r="AZ11" i="3"/>
  <c r="BE11" i="3" s="1"/>
  <c r="AU11" i="3"/>
  <c r="AT11" i="3"/>
  <c r="AV11" i="3" s="1"/>
  <c r="AS11" i="3"/>
  <c r="AX11" i="3" s="1"/>
  <c r="AQ11" i="3"/>
  <c r="AN11" i="3"/>
  <c r="AM11" i="3"/>
  <c r="AO11" i="3" s="1"/>
  <c r="AL11" i="3"/>
  <c r="AG11" i="3"/>
  <c r="AF11" i="3"/>
  <c r="AH11" i="3" s="1"/>
  <c r="AE11" i="3"/>
  <c r="AJ11" i="3" s="1"/>
  <c r="AC11" i="3"/>
  <c r="Z11" i="3"/>
  <c r="Y11" i="3"/>
  <c r="AA11" i="3" s="1"/>
  <c r="X11" i="3"/>
  <c r="S11" i="3"/>
  <c r="R11" i="3"/>
  <c r="T11" i="3" s="1"/>
  <c r="Q11" i="3"/>
  <c r="V11" i="3" s="1"/>
  <c r="O11" i="3"/>
  <c r="L11" i="3"/>
  <c r="K11" i="3"/>
  <c r="M11" i="3" s="1"/>
  <c r="J11" i="3"/>
  <c r="E11" i="3"/>
  <c r="D11" i="3"/>
  <c r="F11" i="3" s="1"/>
  <c r="C11" i="3"/>
  <c r="H11" i="3" s="1"/>
  <c r="CQ10" i="3"/>
  <c r="CK10" i="3"/>
  <c r="CK51" i="3" s="1"/>
  <c r="CI10" i="3"/>
  <c r="CD10" i="3"/>
  <c r="CD51" i="3" s="1"/>
  <c r="CB10" i="3"/>
  <c r="BV10" i="3"/>
  <c r="BV51" i="3" s="1"/>
  <c r="BO10" i="3"/>
  <c r="BI10" i="3"/>
  <c r="BI51" i="3" s="1"/>
  <c r="BG10" i="3"/>
  <c r="AU10" i="3"/>
  <c r="AT10" i="3"/>
  <c r="AS10" i="3"/>
  <c r="AL10" i="3"/>
  <c r="AL51" i="3" s="1"/>
  <c r="AG10" i="3"/>
  <c r="AG51" i="3" s="1"/>
  <c r="AF10" i="3"/>
  <c r="AF51" i="3" s="1"/>
  <c r="AE10" i="3"/>
  <c r="AE51" i="3" s="1"/>
  <c r="Z10" i="3"/>
  <c r="X10" i="3"/>
  <c r="X51" i="3" s="1"/>
  <c r="S10" i="3"/>
  <c r="S51" i="3" s="1"/>
  <c r="L10" i="3"/>
  <c r="E10" i="3"/>
  <c r="C10" i="3"/>
  <c r="C51" i="3" s="1"/>
  <c r="CO9" i="3"/>
  <c r="CL9" i="3"/>
  <c r="CN9" i="3"/>
  <c r="CH9" i="3"/>
  <c r="CE9" i="3"/>
  <c r="CG9" i="3"/>
  <c r="CA9" i="3"/>
  <c r="BX9" i="3"/>
  <c r="BZ9" i="3"/>
  <c r="BT9" i="3"/>
  <c r="BQ9" i="3"/>
  <c r="BS9" i="3"/>
  <c r="BM9" i="3"/>
  <c r="BJ9" i="3"/>
  <c r="BL9" i="3"/>
  <c r="BE9" i="3"/>
  <c r="AP9" i="3"/>
  <c r="AQ9" i="3"/>
  <c r="AJ9" i="3"/>
  <c r="AK9" i="3"/>
  <c r="AH9" i="3"/>
  <c r="AB9" i="3"/>
  <c r="AC9" i="3"/>
  <c r="V9" i="3"/>
  <c r="W9" i="3"/>
  <c r="T9" i="3"/>
  <c r="P9" i="3"/>
  <c r="M9" i="3"/>
  <c r="O9" i="3"/>
  <c r="AU9" i="3"/>
  <c r="AT9" i="3"/>
  <c r="AS9" i="3"/>
  <c r="AX9" i="3" s="1"/>
  <c r="J7" i="3"/>
  <c r="Q7" i="3" s="1"/>
  <c r="D7" i="3"/>
  <c r="K7" i="3" s="1"/>
  <c r="R7" i="3" s="1"/>
  <c r="Y7" i="3" s="1"/>
  <c r="C7" i="3"/>
  <c r="H7" i="3" s="1"/>
  <c r="AZ5" i="3"/>
  <c r="C5" i="3"/>
  <c r="A3" i="3"/>
  <c r="H84" i="12" l="1"/>
  <c r="D70" i="11"/>
  <c r="C70" i="11" s="1"/>
  <c r="C72" i="11"/>
  <c r="G42" i="11"/>
  <c r="F42" i="11" s="1"/>
  <c r="B21" i="11"/>
  <c r="F36" i="11"/>
  <c r="F34" i="11"/>
  <c r="C32" i="11"/>
  <c r="D21" i="11"/>
  <c r="C21" i="11" s="1"/>
  <c r="C9" i="11"/>
  <c r="E81" i="11"/>
  <c r="F7" i="11"/>
  <c r="G9" i="11"/>
  <c r="F9" i="11" s="1"/>
  <c r="G28" i="11"/>
  <c r="G32" i="11"/>
  <c r="F32" i="11" s="1"/>
  <c r="C36" i="11"/>
  <c r="G72" i="11"/>
  <c r="G75" i="11"/>
  <c r="F75" i="11" s="1"/>
  <c r="B81" i="11"/>
  <c r="G26" i="10"/>
  <c r="F26" i="10" s="1"/>
  <c r="C24" i="10"/>
  <c r="C19" i="10"/>
  <c r="C15" i="10"/>
  <c r="E7" i="10"/>
  <c r="E116" i="10" s="1"/>
  <c r="C7" i="10"/>
  <c r="D116" i="10"/>
  <c r="C116" i="10" s="1"/>
  <c r="G9" i="10"/>
  <c r="G12" i="10"/>
  <c r="F12" i="10" s="1"/>
  <c r="G15" i="10"/>
  <c r="F15" i="10" s="1"/>
  <c r="G19" i="10"/>
  <c r="F19" i="10" s="1"/>
  <c r="G24" i="10"/>
  <c r="F24" i="10" s="1"/>
  <c r="G36" i="10"/>
  <c r="F36" i="10" s="1"/>
  <c r="AM34" i="9"/>
  <c r="BO34" i="9"/>
  <c r="M33" i="9"/>
  <c r="BE33" i="9"/>
  <c r="AE34" i="9"/>
  <c r="AG34" i="9"/>
  <c r="Y34" i="9"/>
  <c r="AC33" i="9"/>
  <c r="Q34" i="9"/>
  <c r="S34" i="9"/>
  <c r="P34" i="9"/>
  <c r="P33" i="9"/>
  <c r="N33" i="9"/>
  <c r="P32" i="9"/>
  <c r="N32" i="9"/>
  <c r="AC32" i="9"/>
  <c r="BH34" i="9"/>
  <c r="BN34" i="9"/>
  <c r="BP34" i="9"/>
  <c r="BV34" i="9"/>
  <c r="CB34" i="9"/>
  <c r="CD34" i="9"/>
  <c r="CG34" i="9" s="1"/>
  <c r="CJ34" i="9"/>
  <c r="CP34" i="9"/>
  <c r="CV34" i="9" s="1"/>
  <c r="CR34" i="9"/>
  <c r="CX34" i="9"/>
  <c r="AA33" i="9"/>
  <c r="O34" i="9"/>
  <c r="O33" i="9"/>
  <c r="O32" i="9"/>
  <c r="M32" i="9"/>
  <c r="CO33" i="9"/>
  <c r="CU33" i="9"/>
  <c r="V33" i="9"/>
  <c r="AR33" i="9"/>
  <c r="AX33" i="9"/>
  <c r="BT33" i="9"/>
  <c r="K34" i="9"/>
  <c r="M34" i="9" s="1"/>
  <c r="AS34" i="9"/>
  <c r="AU34" i="9"/>
  <c r="BA34" i="9"/>
  <c r="BU34" i="9"/>
  <c r="BZ34" i="9" s="1"/>
  <c r="BW34" i="9"/>
  <c r="CC34" i="9"/>
  <c r="CF34" i="9" s="1"/>
  <c r="CI34" i="9"/>
  <c r="CK34" i="9"/>
  <c r="CN34" i="9" s="1"/>
  <c r="DE34" i="9"/>
  <c r="DK34" i="9"/>
  <c r="DM34" i="9"/>
  <c r="DO34" i="9"/>
  <c r="DR34" i="9"/>
  <c r="DT34" i="9"/>
  <c r="DV34" i="9"/>
  <c r="DX34" i="9"/>
  <c r="DZ34" i="9"/>
  <c r="EB34" i="9"/>
  <c r="ED34" i="9"/>
  <c r="EF34" i="9"/>
  <c r="EH34" i="9"/>
  <c r="EJ34" i="9"/>
  <c r="EL34" i="9"/>
  <c r="EN34" i="9"/>
  <c r="EP34" i="9"/>
  <c r="ER34" i="9"/>
  <c r="ET34" i="9"/>
  <c r="EV34" i="9"/>
  <c r="EX34" i="9"/>
  <c r="EZ34" i="9"/>
  <c r="AD33" i="9"/>
  <c r="AJ33" i="9"/>
  <c r="AO33" i="9"/>
  <c r="AQ33" i="9"/>
  <c r="BF33" i="9"/>
  <c r="BL33" i="9"/>
  <c r="BQ33" i="9"/>
  <c r="BS33" i="9"/>
  <c r="CL33" i="9"/>
  <c r="CN33" i="9"/>
  <c r="DC33" i="9"/>
  <c r="DI33" i="9"/>
  <c r="O6" i="9"/>
  <c r="AC6" i="9"/>
  <c r="AQ6" i="9"/>
  <c r="BE6" i="9"/>
  <c r="BS6" i="9"/>
  <c r="CG6" i="9"/>
  <c r="CU6" i="9"/>
  <c r="DI6" i="9"/>
  <c r="T34" i="9"/>
  <c r="U34" i="9"/>
  <c r="U32" i="9"/>
  <c r="W32" i="9"/>
  <c r="AA32" i="9"/>
  <c r="AJ34" i="9"/>
  <c r="AH34" i="9"/>
  <c r="AK34" i="9"/>
  <c r="AI34" i="9"/>
  <c r="AI32" i="9"/>
  <c r="AK32" i="9"/>
  <c r="V6" i="9"/>
  <c r="AJ6" i="9"/>
  <c r="AX6" i="9"/>
  <c r="BL6" i="9"/>
  <c r="BZ6" i="9"/>
  <c r="CN6" i="9"/>
  <c r="T32" i="9"/>
  <c r="V32" i="9"/>
  <c r="AD34" i="9"/>
  <c r="AB34" i="9"/>
  <c r="AC34" i="9"/>
  <c r="AA34" i="9"/>
  <c r="AB32" i="9"/>
  <c r="AD32" i="9"/>
  <c r="AH32" i="9"/>
  <c r="AJ32" i="9"/>
  <c r="AR34" i="9"/>
  <c r="AP34" i="9"/>
  <c r="AQ34" i="9"/>
  <c r="AO34" i="9"/>
  <c r="AP32" i="9"/>
  <c r="AR32" i="9"/>
  <c r="AV32" i="9"/>
  <c r="AX32" i="9"/>
  <c r="BF34" i="9"/>
  <c r="BD34" i="9"/>
  <c r="BE34" i="9"/>
  <c r="BC34" i="9"/>
  <c r="BD32" i="9"/>
  <c r="BF32" i="9"/>
  <c r="BJ32" i="9"/>
  <c r="BL32" i="9"/>
  <c r="BT34" i="9"/>
  <c r="BR34" i="9"/>
  <c r="BS34" i="9"/>
  <c r="BQ34" i="9"/>
  <c r="BR32" i="9"/>
  <c r="BT32" i="9"/>
  <c r="BX32" i="9"/>
  <c r="BZ32" i="9"/>
  <c r="CH34" i="9"/>
  <c r="CF32" i="9"/>
  <c r="CH32" i="9"/>
  <c r="CL32" i="9"/>
  <c r="CN32" i="9"/>
  <c r="CT34" i="9"/>
  <c r="CS34" i="9"/>
  <c r="CT32" i="9"/>
  <c r="CV32" i="9"/>
  <c r="CZ32" i="9"/>
  <c r="DB32" i="9"/>
  <c r="DJ34" i="9"/>
  <c r="DH34" i="9"/>
  <c r="DI34" i="9"/>
  <c r="DG34" i="9"/>
  <c r="DH32" i="9"/>
  <c r="DJ32" i="9"/>
  <c r="U33" i="9"/>
  <c r="W33" i="9"/>
  <c r="AI33" i="9"/>
  <c r="AK33" i="9"/>
  <c r="AW33" i="9"/>
  <c r="AY33" i="9"/>
  <c r="BK33" i="9"/>
  <c r="BM33" i="9"/>
  <c r="CA33" i="9"/>
  <c r="BY33" i="9"/>
  <c r="CG33" i="9"/>
  <c r="CE33" i="9"/>
  <c r="CH33" i="9"/>
  <c r="AO32" i="9"/>
  <c r="AQ32" i="9"/>
  <c r="AW34" i="9"/>
  <c r="AW32" i="9"/>
  <c r="AY32" i="9"/>
  <c r="BC32" i="9"/>
  <c r="BE32" i="9"/>
  <c r="BL34" i="9"/>
  <c r="BJ34" i="9"/>
  <c r="BM34" i="9"/>
  <c r="BK34" i="9"/>
  <c r="BK32" i="9"/>
  <c r="BM32" i="9"/>
  <c r="BQ32" i="9"/>
  <c r="BS32" i="9"/>
  <c r="BY32" i="9"/>
  <c r="CA32" i="9"/>
  <c r="CE32" i="9"/>
  <c r="CG32" i="9"/>
  <c r="CM32" i="9"/>
  <c r="CO32" i="9"/>
  <c r="CS32" i="9"/>
  <c r="CU32" i="9"/>
  <c r="DB34" i="9"/>
  <c r="CZ34" i="9"/>
  <c r="DC34" i="9"/>
  <c r="DA34" i="9"/>
  <c r="DA32" i="9"/>
  <c r="DC32" i="9"/>
  <c r="DG32" i="9"/>
  <c r="DI32" i="9"/>
  <c r="T33" i="9"/>
  <c r="AB33" i="9"/>
  <c r="AH33" i="9"/>
  <c r="AP33" i="9"/>
  <c r="AV33" i="9"/>
  <c r="BD33" i="9"/>
  <c r="BJ33" i="9"/>
  <c r="BR33" i="9"/>
  <c r="BX33" i="9"/>
  <c r="BZ33" i="9"/>
  <c r="CF33" i="9"/>
  <c r="CT33" i="9"/>
  <c r="CV33" i="9"/>
  <c r="DH33" i="9"/>
  <c r="DJ33" i="9"/>
  <c r="CM33" i="9"/>
  <c r="CS33" i="9"/>
  <c r="DA33" i="9"/>
  <c r="DG33" i="9"/>
  <c r="P622" i="7"/>
  <c r="AD622" i="7"/>
  <c r="Q622" i="7"/>
  <c r="AE622" i="7"/>
  <c r="P619" i="7"/>
  <c r="AD619" i="7"/>
  <c r="Q619" i="7"/>
  <c r="AE619" i="7"/>
  <c r="P616" i="7"/>
  <c r="AD616" i="7"/>
  <c r="Q616" i="7"/>
  <c r="AE616" i="7"/>
  <c r="P613" i="7"/>
  <c r="AD613" i="7"/>
  <c r="Q613" i="7"/>
  <c r="AE613" i="7"/>
  <c r="P609" i="7"/>
  <c r="AD609" i="7"/>
  <c r="Q609" i="7"/>
  <c r="AE609" i="7"/>
  <c r="P606" i="7"/>
  <c r="AD606" i="7"/>
  <c r="Q606" i="7"/>
  <c r="P603" i="7"/>
  <c r="AD603" i="7"/>
  <c r="Q603" i="7"/>
  <c r="AE603" i="7"/>
  <c r="P600" i="7"/>
  <c r="AD600" i="7"/>
  <c r="Q600" i="7"/>
  <c r="AE600" i="7"/>
  <c r="P596" i="7"/>
  <c r="AD596" i="7"/>
  <c r="Q596" i="7"/>
  <c r="AE596" i="7"/>
  <c r="P593" i="7"/>
  <c r="AD593" i="7"/>
  <c r="Q593" i="7"/>
  <c r="AE593" i="7"/>
  <c r="P590" i="7"/>
  <c r="AD590" i="7"/>
  <c r="Q590" i="7"/>
  <c r="AE590" i="7"/>
  <c r="P587" i="7"/>
  <c r="AD587" i="7"/>
  <c r="Q587" i="7"/>
  <c r="AE587" i="7"/>
  <c r="P583" i="7"/>
  <c r="Q583" i="7"/>
  <c r="P580" i="7"/>
  <c r="AD580" i="7"/>
  <c r="Q580" i="7"/>
  <c r="AE580" i="7"/>
  <c r="P577" i="7"/>
  <c r="AD577" i="7"/>
  <c r="Q577" i="7"/>
  <c r="AE577" i="7"/>
  <c r="P574" i="7"/>
  <c r="AD574" i="7"/>
  <c r="Q574" i="7"/>
  <c r="AE574" i="7"/>
  <c r="P570" i="7"/>
  <c r="AD570" i="7"/>
  <c r="Q570" i="7"/>
  <c r="AE570" i="7"/>
  <c r="P567" i="7"/>
  <c r="AD567" i="7"/>
  <c r="Q567" i="7"/>
  <c r="AE567" i="7"/>
  <c r="P564" i="7"/>
  <c r="AD564" i="7"/>
  <c r="Q564" i="7"/>
  <c r="AE564" i="7"/>
  <c r="P561" i="7"/>
  <c r="AD561" i="7"/>
  <c r="Q561" i="7"/>
  <c r="AE561" i="7"/>
  <c r="P557" i="7"/>
  <c r="AD557" i="7"/>
  <c r="Q557" i="7"/>
  <c r="AE557" i="7"/>
  <c r="P554" i="7"/>
  <c r="AD554" i="7"/>
  <c r="Q554" i="7"/>
  <c r="AE554" i="7"/>
  <c r="P551" i="7"/>
  <c r="AD551" i="7"/>
  <c r="Q551" i="7"/>
  <c r="AE551" i="7"/>
  <c r="P548" i="7"/>
  <c r="AD548" i="7"/>
  <c r="Q548" i="7"/>
  <c r="AE548" i="7"/>
  <c r="P544" i="7"/>
  <c r="AD544" i="7"/>
  <c r="Q544" i="7"/>
  <c r="AE544" i="7"/>
  <c r="P541" i="7"/>
  <c r="AD541" i="7"/>
  <c r="Q541" i="7"/>
  <c r="AE541" i="7"/>
  <c r="AD538" i="7"/>
  <c r="AE538" i="7"/>
  <c r="P535" i="7"/>
  <c r="AD535" i="7"/>
  <c r="Q535" i="7"/>
  <c r="AE535" i="7"/>
  <c r="P531" i="7"/>
  <c r="AD531" i="7"/>
  <c r="Q531" i="7"/>
  <c r="AE531" i="7"/>
  <c r="P528" i="7"/>
  <c r="AD528" i="7"/>
  <c r="Q528" i="7"/>
  <c r="AE528" i="7"/>
  <c r="P525" i="7"/>
  <c r="AD525" i="7"/>
  <c r="Q525" i="7"/>
  <c r="AE525" i="7"/>
  <c r="P522" i="7"/>
  <c r="AD522" i="7"/>
  <c r="Q522" i="7"/>
  <c r="AE522" i="7"/>
  <c r="P518" i="7"/>
  <c r="AD518" i="7"/>
  <c r="Q518" i="7"/>
  <c r="AE518" i="7"/>
  <c r="P515" i="7"/>
  <c r="AD515" i="7"/>
  <c r="Q515" i="7"/>
  <c r="AE515" i="7"/>
  <c r="P512" i="7"/>
  <c r="AD512" i="7"/>
  <c r="Q512" i="7"/>
  <c r="AE512" i="7"/>
  <c r="P509" i="7"/>
  <c r="AD509" i="7"/>
  <c r="Q509" i="7"/>
  <c r="AE509" i="7"/>
  <c r="P505" i="7"/>
  <c r="AD505" i="7"/>
  <c r="Q505" i="7"/>
  <c r="AE505" i="7"/>
  <c r="P502" i="7"/>
  <c r="AD502" i="7"/>
  <c r="Q502" i="7"/>
  <c r="AE502" i="7"/>
  <c r="P499" i="7"/>
  <c r="AD499" i="7"/>
  <c r="Q499" i="7"/>
  <c r="AE499" i="7"/>
  <c r="P496" i="7"/>
  <c r="AD496" i="7"/>
  <c r="Q496" i="7"/>
  <c r="AE496" i="7"/>
  <c r="P492" i="7"/>
  <c r="AD492" i="7"/>
  <c r="Q492" i="7"/>
  <c r="AE492" i="7"/>
  <c r="P489" i="7"/>
  <c r="AD489" i="7"/>
  <c r="Q489" i="7"/>
  <c r="AE489" i="7"/>
  <c r="P486" i="7"/>
  <c r="AD486" i="7"/>
  <c r="Q486" i="7"/>
  <c r="AE486" i="7"/>
  <c r="AD483" i="7"/>
  <c r="AE483" i="7"/>
  <c r="P483" i="7"/>
  <c r="Q483" i="7"/>
  <c r="AD88" i="7"/>
  <c r="P88" i="7"/>
  <c r="AD127" i="7"/>
  <c r="R160" i="7"/>
  <c r="V160" i="7"/>
  <c r="S160" i="7"/>
  <c r="U160" i="7"/>
  <c r="W160" i="7"/>
  <c r="AC160" i="7" s="1"/>
  <c r="F160" i="7"/>
  <c r="P127" i="7"/>
  <c r="E160" i="7"/>
  <c r="G160" i="7"/>
  <c r="I160" i="7"/>
  <c r="AD166" i="7"/>
  <c r="R199" i="7"/>
  <c r="AB199" i="7" s="1"/>
  <c r="V199" i="7"/>
  <c r="S199" i="7"/>
  <c r="U199" i="7"/>
  <c r="W199" i="7"/>
  <c r="AC199" i="7" s="1"/>
  <c r="F199" i="7"/>
  <c r="P166" i="7"/>
  <c r="E199" i="7"/>
  <c r="G199" i="7"/>
  <c r="M199" i="7" s="1"/>
  <c r="I199" i="7"/>
  <c r="AD205" i="7"/>
  <c r="R238" i="7"/>
  <c r="AB238" i="7" s="1"/>
  <c r="V238" i="7"/>
  <c r="S238" i="7"/>
  <c r="U238" i="7"/>
  <c r="W238" i="7"/>
  <c r="AC238" i="7" s="1"/>
  <c r="D238" i="7"/>
  <c r="F238" i="7"/>
  <c r="J238" i="7" s="1"/>
  <c r="H238" i="7"/>
  <c r="P205" i="7"/>
  <c r="E238" i="7"/>
  <c r="G238" i="7"/>
  <c r="M238" i="7" s="1"/>
  <c r="I238" i="7"/>
  <c r="AD244" i="7"/>
  <c r="R277" i="7"/>
  <c r="V277" i="7"/>
  <c r="S277" i="7"/>
  <c r="U277" i="7"/>
  <c r="Y277" i="7" s="1"/>
  <c r="W277" i="7"/>
  <c r="F277" i="7"/>
  <c r="G277" i="7"/>
  <c r="I277" i="7"/>
  <c r="P244" i="7"/>
  <c r="E277" i="7"/>
  <c r="O277" i="7" s="1"/>
  <c r="AD283" i="7"/>
  <c r="P283" i="7"/>
  <c r="AD322" i="7"/>
  <c r="R355" i="7"/>
  <c r="V355" i="7"/>
  <c r="S355" i="7"/>
  <c r="U355" i="7"/>
  <c r="W355" i="7"/>
  <c r="F355" i="7"/>
  <c r="P322" i="7"/>
  <c r="E355" i="7"/>
  <c r="G355" i="7"/>
  <c r="I355" i="7"/>
  <c r="AD361" i="7"/>
  <c r="R394" i="7"/>
  <c r="V394" i="7"/>
  <c r="AB394" i="7" s="1"/>
  <c r="S394" i="7"/>
  <c r="U394" i="7"/>
  <c r="Y394" i="7" s="1"/>
  <c r="W394" i="7"/>
  <c r="F394" i="7"/>
  <c r="J394" i="7" s="1"/>
  <c r="P361" i="7"/>
  <c r="E394" i="7"/>
  <c r="G394" i="7"/>
  <c r="I394" i="7"/>
  <c r="Q394" i="7" s="1"/>
  <c r="AD400" i="7"/>
  <c r="P400" i="7"/>
  <c r="T82" i="7"/>
  <c r="AD49" i="7"/>
  <c r="S82" i="7"/>
  <c r="U82" i="7"/>
  <c r="AA82" i="7" s="1"/>
  <c r="W82" i="7"/>
  <c r="AD443" i="7"/>
  <c r="P49" i="7"/>
  <c r="D82" i="7"/>
  <c r="P82" i="7" s="1"/>
  <c r="H82" i="7"/>
  <c r="P443" i="7"/>
  <c r="E82" i="7"/>
  <c r="G82" i="7"/>
  <c r="M82" i="7" s="1"/>
  <c r="I82" i="7"/>
  <c r="J442" i="7"/>
  <c r="J443" i="7"/>
  <c r="T43" i="7"/>
  <c r="X43" i="7" s="1"/>
  <c r="AD10" i="7"/>
  <c r="S43" i="7"/>
  <c r="U43" i="7"/>
  <c r="W43" i="7"/>
  <c r="AC43" i="7" s="1"/>
  <c r="AD439" i="7"/>
  <c r="AD441" i="7"/>
  <c r="AD442" i="7"/>
  <c r="P10" i="7"/>
  <c r="D43" i="7"/>
  <c r="F43" i="7"/>
  <c r="J43" i="7" s="1"/>
  <c r="H43" i="7"/>
  <c r="P43" i="7" s="1"/>
  <c r="P439" i="7"/>
  <c r="P441" i="7"/>
  <c r="P442" i="7"/>
  <c r="E43" i="7"/>
  <c r="G43" i="7"/>
  <c r="K43" i="7" s="1"/>
  <c r="I43" i="7"/>
  <c r="J439" i="7"/>
  <c r="J441" i="7"/>
  <c r="N43" i="7"/>
  <c r="AD43" i="7"/>
  <c r="AB43" i="7"/>
  <c r="Z43" i="7"/>
  <c r="P45" i="7"/>
  <c r="N45" i="7"/>
  <c r="L45" i="7"/>
  <c r="J45" i="7"/>
  <c r="AD45" i="7"/>
  <c r="AB45" i="7"/>
  <c r="Z45" i="7"/>
  <c r="X45" i="7"/>
  <c r="P46" i="7"/>
  <c r="N46" i="7"/>
  <c r="L46" i="7"/>
  <c r="J46" i="7"/>
  <c r="AD46" i="7"/>
  <c r="AB46" i="7"/>
  <c r="Z46" i="7"/>
  <c r="X46" i="7"/>
  <c r="P47" i="7"/>
  <c r="N47" i="7"/>
  <c r="L47" i="7"/>
  <c r="J47" i="7"/>
  <c r="AD47" i="7"/>
  <c r="AB47" i="7"/>
  <c r="Z47" i="7"/>
  <c r="X47" i="7"/>
  <c r="N82" i="7"/>
  <c r="L82" i="7"/>
  <c r="J82" i="7"/>
  <c r="AD82" i="7"/>
  <c r="AB82" i="7"/>
  <c r="Z82" i="7"/>
  <c r="X82" i="7"/>
  <c r="P84" i="7"/>
  <c r="N84" i="7"/>
  <c r="L84" i="7"/>
  <c r="J84" i="7"/>
  <c r="AD84" i="7"/>
  <c r="AB84" i="7"/>
  <c r="Z84" i="7"/>
  <c r="X84" i="7"/>
  <c r="P85" i="7"/>
  <c r="N85" i="7"/>
  <c r="L85" i="7"/>
  <c r="J85" i="7"/>
  <c r="AD85" i="7"/>
  <c r="AB85" i="7"/>
  <c r="Z85" i="7"/>
  <c r="X85" i="7"/>
  <c r="P86" i="7"/>
  <c r="N86" i="7"/>
  <c r="L86" i="7"/>
  <c r="J86" i="7"/>
  <c r="AD86" i="7"/>
  <c r="AB86" i="7"/>
  <c r="Z86" i="7"/>
  <c r="X86" i="7"/>
  <c r="Q43" i="7"/>
  <c r="O43" i="7"/>
  <c r="M43" i="7"/>
  <c r="AE43" i="7"/>
  <c r="Q45" i="7"/>
  <c r="O45" i="7"/>
  <c r="M45" i="7"/>
  <c r="K45" i="7"/>
  <c r="AE45" i="7"/>
  <c r="AC45" i="7"/>
  <c r="AA45" i="7"/>
  <c r="Y45" i="7"/>
  <c r="Q46" i="7"/>
  <c r="O46" i="7"/>
  <c r="M46" i="7"/>
  <c r="K46" i="7"/>
  <c r="AE46" i="7"/>
  <c r="AC46" i="7"/>
  <c r="AA46" i="7"/>
  <c r="Y46" i="7"/>
  <c r="Q47" i="7"/>
  <c r="O47" i="7"/>
  <c r="M47" i="7"/>
  <c r="K47" i="7"/>
  <c r="AE47" i="7"/>
  <c r="AC47" i="7"/>
  <c r="AA47" i="7"/>
  <c r="Y47" i="7"/>
  <c r="Q82" i="7"/>
  <c r="O82" i="7"/>
  <c r="AE82" i="7"/>
  <c r="AC82" i="7"/>
  <c r="Y82" i="7"/>
  <c r="Q84" i="7"/>
  <c r="O84" i="7"/>
  <c r="M84" i="7"/>
  <c r="K84" i="7"/>
  <c r="AE84" i="7"/>
  <c r="AC84" i="7"/>
  <c r="AA84" i="7"/>
  <c r="Y84" i="7"/>
  <c r="Q85" i="7"/>
  <c r="O85" i="7"/>
  <c r="M85" i="7"/>
  <c r="K85" i="7"/>
  <c r="AE85" i="7"/>
  <c r="AC85" i="7"/>
  <c r="AA85" i="7"/>
  <c r="Y85" i="7"/>
  <c r="Q86" i="7"/>
  <c r="O86" i="7"/>
  <c r="M86" i="7"/>
  <c r="K86" i="7"/>
  <c r="AE86" i="7"/>
  <c r="AC86" i="7"/>
  <c r="AA86" i="7"/>
  <c r="Y86" i="7"/>
  <c r="N6" i="7"/>
  <c r="AB6" i="7" s="1"/>
  <c r="L10" i="7"/>
  <c r="J15" i="7"/>
  <c r="L15" i="7"/>
  <c r="N15" i="7"/>
  <c r="P15" i="7"/>
  <c r="X15" i="7"/>
  <c r="Z15" i="7"/>
  <c r="AB15" i="7"/>
  <c r="AD15" i="7"/>
  <c r="L17" i="7"/>
  <c r="Z17" i="7"/>
  <c r="L18" i="7"/>
  <c r="Z18" i="7"/>
  <c r="L19" i="7"/>
  <c r="Z19" i="7"/>
  <c r="L20" i="7"/>
  <c r="Z20" i="7"/>
  <c r="L21" i="7"/>
  <c r="Z21" i="7"/>
  <c r="J22" i="7"/>
  <c r="L22" i="7"/>
  <c r="N22" i="7"/>
  <c r="P22" i="7"/>
  <c r="X22" i="7"/>
  <c r="Z22" i="7"/>
  <c r="AB22" i="7"/>
  <c r="AD22" i="7"/>
  <c r="N453" i="7"/>
  <c r="D451" i="7"/>
  <c r="J453" i="7"/>
  <c r="F451" i="7"/>
  <c r="P453" i="7"/>
  <c r="L453" i="7"/>
  <c r="H451" i="7"/>
  <c r="AB453" i="7"/>
  <c r="R451" i="7"/>
  <c r="X453" i="7"/>
  <c r="T451" i="7"/>
  <c r="AD453" i="7"/>
  <c r="Z453" i="7"/>
  <c r="V451" i="7"/>
  <c r="N454" i="7"/>
  <c r="J454" i="7"/>
  <c r="P454" i="7"/>
  <c r="L454" i="7"/>
  <c r="AB454" i="7"/>
  <c r="X454" i="7"/>
  <c r="AD454" i="7"/>
  <c r="Z454" i="7"/>
  <c r="N455" i="7"/>
  <c r="J455" i="7"/>
  <c r="P455" i="7"/>
  <c r="L455" i="7"/>
  <c r="AB455" i="7"/>
  <c r="X455" i="7"/>
  <c r="AD455" i="7"/>
  <c r="Z455" i="7"/>
  <c r="N456" i="7"/>
  <c r="J456" i="7"/>
  <c r="P456" i="7"/>
  <c r="L456" i="7"/>
  <c r="AB456" i="7"/>
  <c r="X456" i="7"/>
  <c r="AD456" i="7"/>
  <c r="Z456" i="7"/>
  <c r="N457" i="7"/>
  <c r="J457" i="7"/>
  <c r="P457" i="7"/>
  <c r="L457" i="7"/>
  <c r="AB457" i="7"/>
  <c r="X457" i="7"/>
  <c r="AD457" i="7"/>
  <c r="Z457" i="7"/>
  <c r="J29" i="7"/>
  <c r="L29" i="7"/>
  <c r="N29" i="7"/>
  <c r="P29" i="7"/>
  <c r="X29" i="7"/>
  <c r="Z29" i="7"/>
  <c r="AB29" i="7"/>
  <c r="AD29" i="7"/>
  <c r="N460" i="7"/>
  <c r="D458" i="7"/>
  <c r="J460" i="7"/>
  <c r="F458" i="7"/>
  <c r="P460" i="7"/>
  <c r="L460" i="7"/>
  <c r="H458" i="7"/>
  <c r="AB460" i="7"/>
  <c r="R458" i="7"/>
  <c r="X460" i="7"/>
  <c r="T458" i="7"/>
  <c r="AD460" i="7"/>
  <c r="Z460" i="7"/>
  <c r="V458" i="7"/>
  <c r="P461" i="7"/>
  <c r="L461" i="7"/>
  <c r="AD461" i="7"/>
  <c r="Z461" i="7"/>
  <c r="P462" i="7"/>
  <c r="L462" i="7"/>
  <c r="AD462" i="7"/>
  <c r="Z462" i="7"/>
  <c r="P463" i="7"/>
  <c r="L463" i="7"/>
  <c r="AD463" i="7"/>
  <c r="Z463" i="7"/>
  <c r="P464" i="7"/>
  <c r="L464" i="7"/>
  <c r="AD464" i="7"/>
  <c r="Z464" i="7"/>
  <c r="J36" i="7"/>
  <c r="L36" i="7"/>
  <c r="N36" i="7"/>
  <c r="P36" i="7"/>
  <c r="X36" i="7"/>
  <c r="Z36" i="7"/>
  <c r="AB36" i="7"/>
  <c r="AD36" i="7"/>
  <c r="N467" i="7"/>
  <c r="D465" i="7"/>
  <c r="J467" i="7"/>
  <c r="F465" i="7"/>
  <c r="P467" i="7"/>
  <c r="L467" i="7"/>
  <c r="H465" i="7"/>
  <c r="AB467" i="7"/>
  <c r="R465" i="7"/>
  <c r="X467" i="7"/>
  <c r="T465" i="7"/>
  <c r="AD467" i="7"/>
  <c r="Z467" i="7"/>
  <c r="V465" i="7"/>
  <c r="P468" i="7"/>
  <c r="L468" i="7"/>
  <c r="AD468" i="7"/>
  <c r="Z468" i="7"/>
  <c r="P469" i="7"/>
  <c r="L469" i="7"/>
  <c r="AD469" i="7"/>
  <c r="Z469" i="7"/>
  <c r="P470" i="7"/>
  <c r="L470" i="7"/>
  <c r="AD470" i="7"/>
  <c r="Z470" i="7"/>
  <c r="P471" i="7"/>
  <c r="L471" i="7"/>
  <c r="AD471" i="7"/>
  <c r="Z471" i="7"/>
  <c r="L49" i="7"/>
  <c r="J54" i="7"/>
  <c r="L54" i="7"/>
  <c r="N54" i="7"/>
  <c r="P54" i="7"/>
  <c r="X54" i="7"/>
  <c r="Z54" i="7"/>
  <c r="AB54" i="7"/>
  <c r="AD54" i="7"/>
  <c r="J61" i="7"/>
  <c r="L61" i="7"/>
  <c r="N61" i="7"/>
  <c r="P61" i="7"/>
  <c r="X61" i="7"/>
  <c r="Z61" i="7"/>
  <c r="AB61" i="7"/>
  <c r="AD61" i="7"/>
  <c r="J68" i="7"/>
  <c r="L68" i="7"/>
  <c r="N68" i="7"/>
  <c r="P68" i="7"/>
  <c r="X68" i="7"/>
  <c r="Z68" i="7"/>
  <c r="AB68" i="7"/>
  <c r="AD68" i="7"/>
  <c r="J75" i="7"/>
  <c r="L75" i="7"/>
  <c r="N75" i="7"/>
  <c r="P75" i="7"/>
  <c r="X75" i="7"/>
  <c r="Z75" i="7"/>
  <c r="AB75" i="7"/>
  <c r="AD75" i="7"/>
  <c r="L88" i="7"/>
  <c r="D121" i="7"/>
  <c r="F121" i="7"/>
  <c r="H121" i="7"/>
  <c r="J93" i="7"/>
  <c r="L93" i="7"/>
  <c r="N93" i="7"/>
  <c r="P93" i="7"/>
  <c r="R121" i="7"/>
  <c r="T121" i="7"/>
  <c r="V121" i="7"/>
  <c r="X93" i="7"/>
  <c r="Z93" i="7"/>
  <c r="AB93" i="7"/>
  <c r="AD93" i="7"/>
  <c r="Q123" i="7"/>
  <c r="O123" i="7"/>
  <c r="M123" i="7"/>
  <c r="K123" i="7"/>
  <c r="AE123" i="7"/>
  <c r="AC123" i="7"/>
  <c r="AA123" i="7"/>
  <c r="Y123" i="7"/>
  <c r="Q124" i="7"/>
  <c r="O124" i="7"/>
  <c r="M124" i="7"/>
  <c r="K124" i="7"/>
  <c r="AE124" i="7"/>
  <c r="AC124" i="7"/>
  <c r="AA124" i="7"/>
  <c r="Y124" i="7"/>
  <c r="Q125" i="7"/>
  <c r="O125" i="7"/>
  <c r="M125" i="7"/>
  <c r="K125" i="7"/>
  <c r="AE125" i="7"/>
  <c r="AC125" i="7"/>
  <c r="AA125" i="7"/>
  <c r="Y125" i="7"/>
  <c r="P160" i="7"/>
  <c r="N160" i="7"/>
  <c r="L160" i="7"/>
  <c r="J160" i="7"/>
  <c r="AD160" i="7"/>
  <c r="Z160" i="7"/>
  <c r="X160" i="7"/>
  <c r="P162" i="7"/>
  <c r="N162" i="7"/>
  <c r="L162" i="7"/>
  <c r="J162" i="7"/>
  <c r="AD162" i="7"/>
  <c r="AB162" i="7"/>
  <c r="Z162" i="7"/>
  <c r="X162" i="7"/>
  <c r="P163" i="7"/>
  <c r="N163" i="7"/>
  <c r="L163" i="7"/>
  <c r="J163" i="7"/>
  <c r="AD163" i="7"/>
  <c r="AB163" i="7"/>
  <c r="Z163" i="7"/>
  <c r="X163" i="7"/>
  <c r="P164" i="7"/>
  <c r="N164" i="7"/>
  <c r="L164" i="7"/>
  <c r="J164" i="7"/>
  <c r="AD164" i="7"/>
  <c r="AB164" i="7"/>
  <c r="Z164" i="7"/>
  <c r="X164" i="7"/>
  <c r="Q199" i="7"/>
  <c r="O199" i="7"/>
  <c r="K199" i="7"/>
  <c r="AA199" i="7"/>
  <c r="Q201" i="7"/>
  <c r="O201" i="7"/>
  <c r="M201" i="7"/>
  <c r="K201" i="7"/>
  <c r="AE201" i="7"/>
  <c r="AC201" i="7"/>
  <c r="AA201" i="7"/>
  <c r="Y201" i="7"/>
  <c r="Q202" i="7"/>
  <c r="O202" i="7"/>
  <c r="M202" i="7"/>
  <c r="K202" i="7"/>
  <c r="AE202" i="7"/>
  <c r="AC202" i="7"/>
  <c r="AA202" i="7"/>
  <c r="Y202" i="7"/>
  <c r="Q203" i="7"/>
  <c r="O203" i="7"/>
  <c r="M203" i="7"/>
  <c r="K203" i="7"/>
  <c r="AE203" i="7"/>
  <c r="AC203" i="7"/>
  <c r="AA203" i="7"/>
  <c r="Y203" i="7"/>
  <c r="P238" i="7"/>
  <c r="N238" i="7"/>
  <c r="AD238" i="7"/>
  <c r="Z238" i="7"/>
  <c r="X238" i="7"/>
  <c r="P240" i="7"/>
  <c r="N240" i="7"/>
  <c r="L240" i="7"/>
  <c r="J240" i="7"/>
  <c r="AD240" i="7"/>
  <c r="AB240" i="7"/>
  <c r="Z240" i="7"/>
  <c r="X240" i="7"/>
  <c r="P241" i="7"/>
  <c r="N241" i="7"/>
  <c r="L241" i="7"/>
  <c r="J241" i="7"/>
  <c r="AD241" i="7"/>
  <c r="AB241" i="7"/>
  <c r="Z241" i="7"/>
  <c r="X241" i="7"/>
  <c r="P242" i="7"/>
  <c r="N242" i="7"/>
  <c r="L242" i="7"/>
  <c r="J242" i="7"/>
  <c r="AD242" i="7"/>
  <c r="AB242" i="7"/>
  <c r="Z242" i="7"/>
  <c r="X242" i="7"/>
  <c r="AE277" i="7"/>
  <c r="AC277" i="7"/>
  <c r="AA277" i="7"/>
  <c r="Q279" i="7"/>
  <c r="O279" i="7"/>
  <c r="M279" i="7"/>
  <c r="K279" i="7"/>
  <c r="AE279" i="7"/>
  <c r="AC279" i="7"/>
  <c r="AA279" i="7"/>
  <c r="Y279" i="7"/>
  <c r="Q280" i="7"/>
  <c r="O280" i="7"/>
  <c r="M280" i="7"/>
  <c r="K280" i="7"/>
  <c r="AE280" i="7"/>
  <c r="AC280" i="7"/>
  <c r="AA280" i="7"/>
  <c r="Y280" i="7"/>
  <c r="Q281" i="7"/>
  <c r="O281" i="7"/>
  <c r="M281" i="7"/>
  <c r="K281" i="7"/>
  <c r="AE281" i="7"/>
  <c r="AC281" i="7"/>
  <c r="AA281" i="7"/>
  <c r="Y281" i="7"/>
  <c r="Z10" i="7"/>
  <c r="K15" i="7"/>
  <c r="M15" i="7"/>
  <c r="O15" i="7"/>
  <c r="Q15" i="7"/>
  <c r="Y15" i="7"/>
  <c r="AA15" i="7"/>
  <c r="AC15" i="7"/>
  <c r="AE15" i="7"/>
  <c r="M17" i="7"/>
  <c r="AA17" i="7"/>
  <c r="M18" i="7"/>
  <c r="AA18" i="7"/>
  <c r="M19" i="7"/>
  <c r="AA19" i="7"/>
  <c r="M20" i="7"/>
  <c r="AA20" i="7"/>
  <c r="M21" i="7"/>
  <c r="AA21" i="7"/>
  <c r="K22" i="7"/>
  <c r="M22" i="7"/>
  <c r="O22" i="7"/>
  <c r="Q22" i="7"/>
  <c r="Y22" i="7"/>
  <c r="AA22" i="7"/>
  <c r="AC22" i="7"/>
  <c r="AE22" i="7"/>
  <c r="O453" i="7"/>
  <c r="E451" i="7"/>
  <c r="K453" i="7"/>
  <c r="G451" i="7"/>
  <c r="Q453" i="7"/>
  <c r="M453" i="7"/>
  <c r="I451" i="7"/>
  <c r="AC453" i="7"/>
  <c r="S451" i="7"/>
  <c r="Y453" i="7"/>
  <c r="U451" i="7"/>
  <c r="AE453" i="7"/>
  <c r="AA453" i="7"/>
  <c r="W451" i="7"/>
  <c r="O454" i="7"/>
  <c r="K454" i="7"/>
  <c r="Q454" i="7"/>
  <c r="M454" i="7"/>
  <c r="AC454" i="7"/>
  <c r="Y454" i="7"/>
  <c r="AE454" i="7"/>
  <c r="AA454" i="7"/>
  <c r="O455" i="7"/>
  <c r="K455" i="7"/>
  <c r="Q455" i="7"/>
  <c r="M455" i="7"/>
  <c r="AC455" i="7"/>
  <c r="Y455" i="7"/>
  <c r="AE455" i="7"/>
  <c r="AA455" i="7"/>
  <c r="O456" i="7"/>
  <c r="K456" i="7"/>
  <c r="Q456" i="7"/>
  <c r="M456" i="7"/>
  <c r="AC456" i="7"/>
  <c r="Y456" i="7"/>
  <c r="AE456" i="7"/>
  <c r="AA456" i="7"/>
  <c r="O457" i="7"/>
  <c r="K457" i="7"/>
  <c r="Q457" i="7"/>
  <c r="M457" i="7"/>
  <c r="AC457" i="7"/>
  <c r="Y457" i="7"/>
  <c r="AE457" i="7"/>
  <c r="AA457" i="7"/>
  <c r="K29" i="7"/>
  <c r="M29" i="7"/>
  <c r="O29" i="7"/>
  <c r="Q29" i="7"/>
  <c r="Y29" i="7"/>
  <c r="AA29" i="7"/>
  <c r="AC29" i="7"/>
  <c r="AE29" i="7"/>
  <c r="O460" i="7"/>
  <c r="E458" i="7"/>
  <c r="K460" i="7"/>
  <c r="G458" i="7"/>
  <c r="Q460" i="7"/>
  <c r="M460" i="7"/>
  <c r="I458" i="7"/>
  <c r="AC460" i="7"/>
  <c r="S458" i="7"/>
  <c r="Y460" i="7"/>
  <c r="U458" i="7"/>
  <c r="AE460" i="7"/>
  <c r="AA460" i="7"/>
  <c r="W458" i="7"/>
  <c r="Q461" i="7"/>
  <c r="M461" i="7"/>
  <c r="AE461" i="7"/>
  <c r="AA461" i="7"/>
  <c r="Q462" i="7"/>
  <c r="M462" i="7"/>
  <c r="AE462" i="7"/>
  <c r="AA462" i="7"/>
  <c r="Q463" i="7"/>
  <c r="M463" i="7"/>
  <c r="AE463" i="7"/>
  <c r="AA463" i="7"/>
  <c r="Q464" i="7"/>
  <c r="M464" i="7"/>
  <c r="AE464" i="7"/>
  <c r="AA464" i="7"/>
  <c r="K36" i="7"/>
  <c r="M36" i="7"/>
  <c r="O36" i="7"/>
  <c r="Q36" i="7"/>
  <c r="Y36" i="7"/>
  <c r="AA36" i="7"/>
  <c r="AC36" i="7"/>
  <c r="AE36" i="7"/>
  <c r="O467" i="7"/>
  <c r="E465" i="7"/>
  <c r="K467" i="7"/>
  <c r="G465" i="7"/>
  <c r="Q467" i="7"/>
  <c r="M467" i="7"/>
  <c r="I465" i="7"/>
  <c r="AC467" i="7"/>
  <c r="S465" i="7"/>
  <c r="Y467" i="7"/>
  <c r="U465" i="7"/>
  <c r="AE467" i="7"/>
  <c r="AA467" i="7"/>
  <c r="W465" i="7"/>
  <c r="Q468" i="7"/>
  <c r="M468" i="7"/>
  <c r="AE468" i="7"/>
  <c r="AA468" i="7"/>
  <c r="Q469" i="7"/>
  <c r="M469" i="7"/>
  <c r="AE469" i="7"/>
  <c r="AA469" i="7"/>
  <c r="Q470" i="7"/>
  <c r="M470" i="7"/>
  <c r="AE470" i="7"/>
  <c r="AA470" i="7"/>
  <c r="Q471" i="7"/>
  <c r="M471" i="7"/>
  <c r="AE471" i="7"/>
  <c r="AA471" i="7"/>
  <c r="Z49" i="7"/>
  <c r="K54" i="7"/>
  <c r="M54" i="7"/>
  <c r="O54" i="7"/>
  <c r="Q54" i="7"/>
  <c r="Y54" i="7"/>
  <c r="AA54" i="7"/>
  <c r="AC54" i="7"/>
  <c r="AE54" i="7"/>
  <c r="K61" i="7"/>
  <c r="M61" i="7"/>
  <c r="O61" i="7"/>
  <c r="Q61" i="7"/>
  <c r="Y61" i="7"/>
  <c r="AA61" i="7"/>
  <c r="AC61" i="7"/>
  <c r="AE61" i="7"/>
  <c r="K68" i="7"/>
  <c r="M68" i="7"/>
  <c r="O68" i="7"/>
  <c r="Q68" i="7"/>
  <c r="Y68" i="7"/>
  <c r="AA68" i="7"/>
  <c r="AC68" i="7"/>
  <c r="AE68" i="7"/>
  <c r="K75" i="7"/>
  <c r="M75" i="7"/>
  <c r="O75" i="7"/>
  <c r="Q75" i="7"/>
  <c r="Y75" i="7"/>
  <c r="AA75" i="7"/>
  <c r="AC75" i="7"/>
  <c r="AE75" i="7"/>
  <c r="Z88" i="7"/>
  <c r="E121" i="7"/>
  <c r="G121" i="7"/>
  <c r="I121" i="7"/>
  <c r="K93" i="7"/>
  <c r="M93" i="7"/>
  <c r="O93" i="7"/>
  <c r="Q93" i="7"/>
  <c r="S121" i="7"/>
  <c r="U121" i="7"/>
  <c r="W121" i="7"/>
  <c r="Y93" i="7"/>
  <c r="AA93" i="7"/>
  <c r="AC93" i="7"/>
  <c r="AE93" i="7"/>
  <c r="P123" i="7"/>
  <c r="N123" i="7"/>
  <c r="L123" i="7"/>
  <c r="J123" i="7"/>
  <c r="AD123" i="7"/>
  <c r="AB123" i="7"/>
  <c r="Z123" i="7"/>
  <c r="X123" i="7"/>
  <c r="P124" i="7"/>
  <c r="N124" i="7"/>
  <c r="L124" i="7"/>
  <c r="J124" i="7"/>
  <c r="AD124" i="7"/>
  <c r="AB124" i="7"/>
  <c r="Z124" i="7"/>
  <c r="X124" i="7"/>
  <c r="P125" i="7"/>
  <c r="N125" i="7"/>
  <c r="L125" i="7"/>
  <c r="J125" i="7"/>
  <c r="AD125" i="7"/>
  <c r="AB125" i="7"/>
  <c r="Z125" i="7"/>
  <c r="X125" i="7"/>
  <c r="Q160" i="7"/>
  <c r="O160" i="7"/>
  <c r="K160" i="7"/>
  <c r="AA160" i="7"/>
  <c r="Q162" i="7"/>
  <c r="O162" i="7"/>
  <c r="M162" i="7"/>
  <c r="K162" i="7"/>
  <c r="AE162" i="7"/>
  <c r="AC162" i="7"/>
  <c r="AA162" i="7"/>
  <c r="Y162" i="7"/>
  <c r="Q163" i="7"/>
  <c r="O163" i="7"/>
  <c r="M163" i="7"/>
  <c r="K163" i="7"/>
  <c r="AE163" i="7"/>
  <c r="AC163" i="7"/>
  <c r="AA163" i="7"/>
  <c r="Y163" i="7"/>
  <c r="Q164" i="7"/>
  <c r="O164" i="7"/>
  <c r="M164" i="7"/>
  <c r="K164" i="7"/>
  <c r="AE164" i="7"/>
  <c r="AC164" i="7"/>
  <c r="AA164" i="7"/>
  <c r="Y164" i="7"/>
  <c r="P199" i="7"/>
  <c r="N199" i="7"/>
  <c r="L199" i="7"/>
  <c r="J199" i="7"/>
  <c r="Z199" i="7"/>
  <c r="X199" i="7"/>
  <c r="P201" i="7"/>
  <c r="N201" i="7"/>
  <c r="L201" i="7"/>
  <c r="J201" i="7"/>
  <c r="AD201" i="7"/>
  <c r="AB201" i="7"/>
  <c r="Z201" i="7"/>
  <c r="X201" i="7"/>
  <c r="P202" i="7"/>
  <c r="N202" i="7"/>
  <c r="L202" i="7"/>
  <c r="J202" i="7"/>
  <c r="AD202" i="7"/>
  <c r="AB202" i="7"/>
  <c r="Z202" i="7"/>
  <c r="X202" i="7"/>
  <c r="P203" i="7"/>
  <c r="N203" i="7"/>
  <c r="L203" i="7"/>
  <c r="J203" i="7"/>
  <c r="AD203" i="7"/>
  <c r="AB203" i="7"/>
  <c r="Z203" i="7"/>
  <c r="X203" i="7"/>
  <c r="Q238" i="7"/>
  <c r="O238" i="7"/>
  <c r="AE238" i="7"/>
  <c r="AA238" i="7"/>
  <c r="Q240" i="7"/>
  <c r="O240" i="7"/>
  <c r="M240" i="7"/>
  <c r="K240" i="7"/>
  <c r="AE240" i="7"/>
  <c r="AC240" i="7"/>
  <c r="AA240" i="7"/>
  <c r="Y240" i="7"/>
  <c r="Q241" i="7"/>
  <c r="O241" i="7"/>
  <c r="M241" i="7"/>
  <c r="K241" i="7"/>
  <c r="AE241" i="7"/>
  <c r="AC241" i="7"/>
  <c r="AA241" i="7"/>
  <c r="Y241" i="7"/>
  <c r="Q242" i="7"/>
  <c r="O242" i="7"/>
  <c r="M242" i="7"/>
  <c r="K242" i="7"/>
  <c r="AE242" i="7"/>
  <c r="AC242" i="7"/>
  <c r="AA242" i="7"/>
  <c r="Y242" i="7"/>
  <c r="P277" i="7"/>
  <c r="N277" i="7"/>
  <c r="L277" i="7"/>
  <c r="J277" i="7"/>
  <c r="AD277" i="7"/>
  <c r="AB277" i="7"/>
  <c r="Z277" i="7"/>
  <c r="X277" i="7"/>
  <c r="P279" i="7"/>
  <c r="N279" i="7"/>
  <c r="L279" i="7"/>
  <c r="J279" i="7"/>
  <c r="AD279" i="7"/>
  <c r="AB279" i="7"/>
  <c r="Z279" i="7"/>
  <c r="X279" i="7"/>
  <c r="P280" i="7"/>
  <c r="N280" i="7"/>
  <c r="L280" i="7"/>
  <c r="J280" i="7"/>
  <c r="AD280" i="7"/>
  <c r="AB280" i="7"/>
  <c r="Z280" i="7"/>
  <c r="X280" i="7"/>
  <c r="P281" i="7"/>
  <c r="N281" i="7"/>
  <c r="L281" i="7"/>
  <c r="J281" i="7"/>
  <c r="AD281" i="7"/>
  <c r="AB281" i="7"/>
  <c r="Z281" i="7"/>
  <c r="X281" i="7"/>
  <c r="J100" i="7"/>
  <c r="L100" i="7"/>
  <c r="N100" i="7"/>
  <c r="P100" i="7"/>
  <c r="X100" i="7"/>
  <c r="Z100" i="7"/>
  <c r="AB100" i="7"/>
  <c r="AD100" i="7"/>
  <c r="J107" i="7"/>
  <c r="L107" i="7"/>
  <c r="N107" i="7"/>
  <c r="P107" i="7"/>
  <c r="X107" i="7"/>
  <c r="Z107" i="7"/>
  <c r="AB107" i="7"/>
  <c r="AD107" i="7"/>
  <c r="J114" i="7"/>
  <c r="L114" i="7"/>
  <c r="N114" i="7"/>
  <c r="P114" i="7"/>
  <c r="X114" i="7"/>
  <c r="Z114" i="7"/>
  <c r="AB114" i="7"/>
  <c r="AD114" i="7"/>
  <c r="L127" i="7"/>
  <c r="J132" i="7"/>
  <c r="L132" i="7"/>
  <c r="N132" i="7"/>
  <c r="P132" i="7"/>
  <c r="X132" i="7"/>
  <c r="Z132" i="7"/>
  <c r="AB132" i="7"/>
  <c r="AD132" i="7"/>
  <c r="J139" i="7"/>
  <c r="L139" i="7"/>
  <c r="N139" i="7"/>
  <c r="P139" i="7"/>
  <c r="X139" i="7"/>
  <c r="Z139" i="7"/>
  <c r="AB139" i="7"/>
  <c r="AD139" i="7"/>
  <c r="J146" i="7"/>
  <c r="L146" i="7"/>
  <c r="N146" i="7"/>
  <c r="P146" i="7"/>
  <c r="X146" i="7"/>
  <c r="Z146" i="7"/>
  <c r="AB146" i="7"/>
  <c r="AD146" i="7"/>
  <c r="J153" i="7"/>
  <c r="L153" i="7"/>
  <c r="N153" i="7"/>
  <c r="P153" i="7"/>
  <c r="X153" i="7"/>
  <c r="Z153" i="7"/>
  <c r="AB153" i="7"/>
  <c r="AD153" i="7"/>
  <c r="L166" i="7"/>
  <c r="J171" i="7"/>
  <c r="L171" i="7"/>
  <c r="N171" i="7"/>
  <c r="P171" i="7"/>
  <c r="X171" i="7"/>
  <c r="Z171" i="7"/>
  <c r="AB171" i="7"/>
  <c r="AD171" i="7"/>
  <c r="J178" i="7"/>
  <c r="L178" i="7"/>
  <c r="N178" i="7"/>
  <c r="P178" i="7"/>
  <c r="X178" i="7"/>
  <c r="Z178" i="7"/>
  <c r="AB178" i="7"/>
  <c r="AD178" i="7"/>
  <c r="J185" i="7"/>
  <c r="L185" i="7"/>
  <c r="N185" i="7"/>
  <c r="P185" i="7"/>
  <c r="X185" i="7"/>
  <c r="Z185" i="7"/>
  <c r="AB185" i="7"/>
  <c r="AD185" i="7"/>
  <c r="J192" i="7"/>
  <c r="L192" i="7"/>
  <c r="N192" i="7"/>
  <c r="P192" i="7"/>
  <c r="X192" i="7"/>
  <c r="Z192" i="7"/>
  <c r="AB192" i="7"/>
  <c r="AD192" i="7"/>
  <c r="L205" i="7"/>
  <c r="J210" i="7"/>
  <c r="L210" i="7"/>
  <c r="N210" i="7"/>
  <c r="P210" i="7"/>
  <c r="X210" i="7"/>
  <c r="Z210" i="7"/>
  <c r="AB210" i="7"/>
  <c r="AD210" i="7"/>
  <c r="J217" i="7"/>
  <c r="L217" i="7"/>
  <c r="N217" i="7"/>
  <c r="P217" i="7"/>
  <c r="X217" i="7"/>
  <c r="Z217" i="7"/>
  <c r="AB217" i="7"/>
  <c r="AD217" i="7"/>
  <c r="J224" i="7"/>
  <c r="L224" i="7"/>
  <c r="N224" i="7"/>
  <c r="P224" i="7"/>
  <c r="X224" i="7"/>
  <c r="Z224" i="7"/>
  <c r="AB224" i="7"/>
  <c r="AD224" i="7"/>
  <c r="J231" i="7"/>
  <c r="L231" i="7"/>
  <c r="N231" i="7"/>
  <c r="P231" i="7"/>
  <c r="X231" i="7"/>
  <c r="Z231" i="7"/>
  <c r="AB231" i="7"/>
  <c r="AD231" i="7"/>
  <c r="L244" i="7"/>
  <c r="J249" i="7"/>
  <c r="L249" i="7"/>
  <c r="N249" i="7"/>
  <c r="P249" i="7"/>
  <c r="X249" i="7"/>
  <c r="Z249" i="7"/>
  <c r="AB249" i="7"/>
  <c r="AD249" i="7"/>
  <c r="J256" i="7"/>
  <c r="L256" i="7"/>
  <c r="N256" i="7"/>
  <c r="P256" i="7"/>
  <c r="X256" i="7"/>
  <c r="Z256" i="7"/>
  <c r="AB256" i="7"/>
  <c r="AD256" i="7"/>
  <c r="J263" i="7"/>
  <c r="L263" i="7"/>
  <c r="N263" i="7"/>
  <c r="P263" i="7"/>
  <c r="X263" i="7"/>
  <c r="Z263" i="7"/>
  <c r="AB263" i="7"/>
  <c r="AD263" i="7"/>
  <c r="J270" i="7"/>
  <c r="L270" i="7"/>
  <c r="N270" i="7"/>
  <c r="P270" i="7"/>
  <c r="X270" i="7"/>
  <c r="Z270" i="7"/>
  <c r="AB270" i="7"/>
  <c r="AD270" i="7"/>
  <c r="L283" i="7"/>
  <c r="D316" i="7"/>
  <c r="F316" i="7"/>
  <c r="H316" i="7"/>
  <c r="J288" i="7"/>
  <c r="L288" i="7"/>
  <c r="N288" i="7"/>
  <c r="P288" i="7"/>
  <c r="R316" i="7"/>
  <c r="T316" i="7"/>
  <c r="V316" i="7"/>
  <c r="X288" i="7"/>
  <c r="Z288" i="7"/>
  <c r="AB288" i="7"/>
  <c r="AD288" i="7"/>
  <c r="P318" i="7"/>
  <c r="N318" i="7"/>
  <c r="L318" i="7"/>
  <c r="J318" i="7"/>
  <c r="J295" i="7"/>
  <c r="L295" i="7"/>
  <c r="N295" i="7"/>
  <c r="P295" i="7"/>
  <c r="AD318" i="7"/>
  <c r="AB318" i="7"/>
  <c r="Z318" i="7"/>
  <c r="X318" i="7"/>
  <c r="X295" i="7"/>
  <c r="Z295" i="7"/>
  <c r="AB295" i="7"/>
  <c r="AD295" i="7"/>
  <c r="P319" i="7"/>
  <c r="N319" i="7"/>
  <c r="L319" i="7"/>
  <c r="J319" i="7"/>
  <c r="J302" i="7"/>
  <c r="L302" i="7"/>
  <c r="N302" i="7"/>
  <c r="P302" i="7"/>
  <c r="AD319" i="7"/>
  <c r="AB319" i="7"/>
  <c r="Z319" i="7"/>
  <c r="X319" i="7"/>
  <c r="X302" i="7"/>
  <c r="Z302" i="7"/>
  <c r="AB302" i="7"/>
  <c r="AD302" i="7"/>
  <c r="P320" i="7"/>
  <c r="N320" i="7"/>
  <c r="L320" i="7"/>
  <c r="J320" i="7"/>
  <c r="AD320" i="7"/>
  <c r="AB320" i="7"/>
  <c r="Z320" i="7"/>
  <c r="X320" i="7"/>
  <c r="Q355" i="7"/>
  <c r="O355" i="7"/>
  <c r="M355" i="7"/>
  <c r="AE355" i="7"/>
  <c r="AC355" i="7"/>
  <c r="AA355" i="7"/>
  <c r="Y355" i="7"/>
  <c r="Q357" i="7"/>
  <c r="O357" i="7"/>
  <c r="M357" i="7"/>
  <c r="K357" i="7"/>
  <c r="AE357" i="7"/>
  <c r="AC357" i="7"/>
  <c r="AA357" i="7"/>
  <c r="Y357" i="7"/>
  <c r="Q358" i="7"/>
  <c r="O358" i="7"/>
  <c r="M358" i="7"/>
  <c r="K358" i="7"/>
  <c r="AE358" i="7"/>
  <c r="AC358" i="7"/>
  <c r="AA358" i="7"/>
  <c r="Y358" i="7"/>
  <c r="Q359" i="7"/>
  <c r="O359" i="7"/>
  <c r="M359" i="7"/>
  <c r="K359" i="7"/>
  <c r="AE359" i="7"/>
  <c r="AC359" i="7"/>
  <c r="AA359" i="7"/>
  <c r="Y359" i="7"/>
  <c r="P394" i="7"/>
  <c r="N394" i="7"/>
  <c r="L394" i="7"/>
  <c r="AD394" i="7"/>
  <c r="Z394" i="7"/>
  <c r="P396" i="7"/>
  <c r="N396" i="7"/>
  <c r="L396" i="7"/>
  <c r="J396" i="7"/>
  <c r="AD396" i="7"/>
  <c r="AB396" i="7"/>
  <c r="Z396" i="7"/>
  <c r="X396" i="7"/>
  <c r="P397" i="7"/>
  <c r="N397" i="7"/>
  <c r="L397" i="7"/>
  <c r="J397" i="7"/>
  <c r="AD397" i="7"/>
  <c r="AB397" i="7"/>
  <c r="Z397" i="7"/>
  <c r="X397" i="7"/>
  <c r="P398" i="7"/>
  <c r="N398" i="7"/>
  <c r="L398" i="7"/>
  <c r="J398" i="7"/>
  <c r="AD398" i="7"/>
  <c r="AB398" i="7"/>
  <c r="Z398" i="7"/>
  <c r="X398" i="7"/>
  <c r="K100" i="7"/>
  <c r="M100" i="7"/>
  <c r="O100" i="7"/>
  <c r="Q100" i="7"/>
  <c r="Y100" i="7"/>
  <c r="AA100" i="7"/>
  <c r="AC100" i="7"/>
  <c r="AE100" i="7"/>
  <c r="K107" i="7"/>
  <c r="M107" i="7"/>
  <c r="O107" i="7"/>
  <c r="Q107" i="7"/>
  <c r="Y107" i="7"/>
  <c r="AA107" i="7"/>
  <c r="AC107" i="7"/>
  <c r="AE107" i="7"/>
  <c r="K114" i="7"/>
  <c r="M114" i="7"/>
  <c r="O114" i="7"/>
  <c r="Q114" i="7"/>
  <c r="Y114" i="7"/>
  <c r="AA114" i="7"/>
  <c r="AC114" i="7"/>
  <c r="AE114" i="7"/>
  <c r="Z127" i="7"/>
  <c r="K132" i="7"/>
  <c r="M132" i="7"/>
  <c r="O132" i="7"/>
  <c r="Q132" i="7"/>
  <c r="Y132" i="7"/>
  <c r="AA132" i="7"/>
  <c r="AC132" i="7"/>
  <c r="AE132" i="7"/>
  <c r="K139" i="7"/>
  <c r="M139" i="7"/>
  <c r="O139" i="7"/>
  <c r="Q139" i="7"/>
  <c r="Y139" i="7"/>
  <c r="AA139" i="7"/>
  <c r="AC139" i="7"/>
  <c r="AE139" i="7"/>
  <c r="K146" i="7"/>
  <c r="M146" i="7"/>
  <c r="O146" i="7"/>
  <c r="Q146" i="7"/>
  <c r="Y146" i="7"/>
  <c r="AA146" i="7"/>
  <c r="AC146" i="7"/>
  <c r="AE146" i="7"/>
  <c r="K153" i="7"/>
  <c r="M153" i="7"/>
  <c r="O153" i="7"/>
  <c r="Q153" i="7"/>
  <c r="Y153" i="7"/>
  <c r="AA153" i="7"/>
  <c r="AC153" i="7"/>
  <c r="AE153" i="7"/>
  <c r="Z166" i="7"/>
  <c r="K171" i="7"/>
  <c r="M171" i="7"/>
  <c r="O171" i="7"/>
  <c r="Q171" i="7"/>
  <c r="Y171" i="7"/>
  <c r="AA171" i="7"/>
  <c r="AC171" i="7"/>
  <c r="AE171" i="7"/>
  <c r="K178" i="7"/>
  <c r="M178" i="7"/>
  <c r="O178" i="7"/>
  <c r="Q178" i="7"/>
  <c r="Y178" i="7"/>
  <c r="AA178" i="7"/>
  <c r="AC178" i="7"/>
  <c r="AE178" i="7"/>
  <c r="K185" i="7"/>
  <c r="M185" i="7"/>
  <c r="O185" i="7"/>
  <c r="Q185" i="7"/>
  <c r="Y185" i="7"/>
  <c r="AA185" i="7"/>
  <c r="AC185" i="7"/>
  <c r="AE185" i="7"/>
  <c r="K192" i="7"/>
  <c r="M192" i="7"/>
  <c r="O192" i="7"/>
  <c r="Q192" i="7"/>
  <c r="Y192" i="7"/>
  <c r="AA192" i="7"/>
  <c r="AC192" i="7"/>
  <c r="AE192" i="7"/>
  <c r="Z205" i="7"/>
  <c r="K210" i="7"/>
  <c r="M210" i="7"/>
  <c r="O210" i="7"/>
  <c r="Q210" i="7"/>
  <c r="Y210" i="7"/>
  <c r="AA210" i="7"/>
  <c r="AC210" i="7"/>
  <c r="AE210" i="7"/>
  <c r="K217" i="7"/>
  <c r="M217" i="7"/>
  <c r="O217" i="7"/>
  <c r="Q217" i="7"/>
  <c r="Y217" i="7"/>
  <c r="AA217" i="7"/>
  <c r="AC217" i="7"/>
  <c r="AE217" i="7"/>
  <c r="K224" i="7"/>
  <c r="M224" i="7"/>
  <c r="O224" i="7"/>
  <c r="Q224" i="7"/>
  <c r="Y224" i="7"/>
  <c r="AA224" i="7"/>
  <c r="AC224" i="7"/>
  <c r="AE224" i="7"/>
  <c r="K231" i="7"/>
  <c r="M231" i="7"/>
  <c r="O231" i="7"/>
  <c r="Q231" i="7"/>
  <c r="Y231" i="7"/>
  <c r="AA231" i="7"/>
  <c r="AC231" i="7"/>
  <c r="AE231" i="7"/>
  <c r="Z244" i="7"/>
  <c r="K249" i="7"/>
  <c r="M249" i="7"/>
  <c r="O249" i="7"/>
  <c r="Q249" i="7"/>
  <c r="Y249" i="7"/>
  <c r="AA249" i="7"/>
  <c r="AC249" i="7"/>
  <c r="AE249" i="7"/>
  <c r="K256" i="7"/>
  <c r="M256" i="7"/>
  <c r="O256" i="7"/>
  <c r="Q256" i="7"/>
  <c r="Y256" i="7"/>
  <c r="AA256" i="7"/>
  <c r="AC256" i="7"/>
  <c r="AE256" i="7"/>
  <c r="K263" i="7"/>
  <c r="M263" i="7"/>
  <c r="O263" i="7"/>
  <c r="Q263" i="7"/>
  <c r="Y263" i="7"/>
  <c r="AA263" i="7"/>
  <c r="AC263" i="7"/>
  <c r="AE263" i="7"/>
  <c r="K270" i="7"/>
  <c r="M270" i="7"/>
  <c r="O270" i="7"/>
  <c r="Q270" i="7"/>
  <c r="Y270" i="7"/>
  <c r="AA270" i="7"/>
  <c r="AC270" i="7"/>
  <c r="AE270" i="7"/>
  <c r="Z283" i="7"/>
  <c r="E316" i="7"/>
  <c r="G316" i="7"/>
  <c r="I316" i="7"/>
  <c r="K288" i="7"/>
  <c r="M288" i="7"/>
  <c r="O288" i="7"/>
  <c r="Q288" i="7"/>
  <c r="S316" i="7"/>
  <c r="U316" i="7"/>
  <c r="W316" i="7"/>
  <c r="Y288" i="7"/>
  <c r="AA288" i="7"/>
  <c r="AC288" i="7"/>
  <c r="AE288" i="7"/>
  <c r="Q318" i="7"/>
  <c r="O318" i="7"/>
  <c r="M318" i="7"/>
  <c r="K318" i="7"/>
  <c r="K295" i="7"/>
  <c r="M295" i="7"/>
  <c r="O295" i="7"/>
  <c r="Q295" i="7"/>
  <c r="AE318" i="7"/>
  <c r="AC318" i="7"/>
  <c r="AA318" i="7"/>
  <c r="Y318" i="7"/>
  <c r="Y295" i="7"/>
  <c r="AA295" i="7"/>
  <c r="AC295" i="7"/>
  <c r="AE295" i="7"/>
  <c r="Q319" i="7"/>
  <c r="O319" i="7"/>
  <c r="M319" i="7"/>
  <c r="K319" i="7"/>
  <c r="K302" i="7"/>
  <c r="M302" i="7"/>
  <c r="O302" i="7"/>
  <c r="Q302" i="7"/>
  <c r="AE319" i="7"/>
  <c r="AC319" i="7"/>
  <c r="AA319" i="7"/>
  <c r="Y319" i="7"/>
  <c r="Y302" i="7"/>
  <c r="AA302" i="7"/>
  <c r="AC302" i="7"/>
  <c r="AE302" i="7"/>
  <c r="Q320" i="7"/>
  <c r="O320" i="7"/>
  <c r="M320" i="7"/>
  <c r="K320" i="7"/>
  <c r="AE320" i="7"/>
  <c r="AC320" i="7"/>
  <c r="AA320" i="7"/>
  <c r="Y320" i="7"/>
  <c r="P355" i="7"/>
  <c r="N355" i="7"/>
  <c r="L355" i="7"/>
  <c r="J355" i="7"/>
  <c r="AD355" i="7"/>
  <c r="AB355" i="7"/>
  <c r="Z355" i="7"/>
  <c r="X355" i="7"/>
  <c r="P357" i="7"/>
  <c r="N357" i="7"/>
  <c r="L357" i="7"/>
  <c r="J357" i="7"/>
  <c r="AD357" i="7"/>
  <c r="AB357" i="7"/>
  <c r="Z357" i="7"/>
  <c r="X357" i="7"/>
  <c r="P358" i="7"/>
  <c r="N358" i="7"/>
  <c r="L358" i="7"/>
  <c r="J358" i="7"/>
  <c r="AD358" i="7"/>
  <c r="AB358" i="7"/>
  <c r="Z358" i="7"/>
  <c r="X358" i="7"/>
  <c r="P359" i="7"/>
  <c r="N359" i="7"/>
  <c r="L359" i="7"/>
  <c r="J359" i="7"/>
  <c r="AD359" i="7"/>
  <c r="AB359" i="7"/>
  <c r="Z359" i="7"/>
  <c r="X359" i="7"/>
  <c r="O394" i="7"/>
  <c r="AE394" i="7"/>
  <c r="AC394" i="7"/>
  <c r="AA394" i="7"/>
  <c r="Q396" i="7"/>
  <c r="O396" i="7"/>
  <c r="M396" i="7"/>
  <c r="K396" i="7"/>
  <c r="AE396" i="7"/>
  <c r="AC396" i="7"/>
  <c r="AA396" i="7"/>
  <c r="Y396" i="7"/>
  <c r="Q397" i="7"/>
  <c r="O397" i="7"/>
  <c r="M397" i="7"/>
  <c r="K397" i="7"/>
  <c r="AE397" i="7"/>
  <c r="AC397" i="7"/>
  <c r="AA397" i="7"/>
  <c r="Y397" i="7"/>
  <c r="Q398" i="7"/>
  <c r="O398" i="7"/>
  <c r="M398" i="7"/>
  <c r="K398" i="7"/>
  <c r="AE398" i="7"/>
  <c r="AC398" i="7"/>
  <c r="AA398" i="7"/>
  <c r="Y398" i="7"/>
  <c r="J309" i="7"/>
  <c r="L309" i="7"/>
  <c r="N309" i="7"/>
  <c r="P309" i="7"/>
  <c r="X309" i="7"/>
  <c r="Z309" i="7"/>
  <c r="AB309" i="7"/>
  <c r="AD309" i="7"/>
  <c r="L322" i="7"/>
  <c r="J327" i="7"/>
  <c r="L327" i="7"/>
  <c r="N327" i="7"/>
  <c r="P327" i="7"/>
  <c r="X327" i="7"/>
  <c r="Z327" i="7"/>
  <c r="AB327" i="7"/>
  <c r="AD327" i="7"/>
  <c r="J334" i="7"/>
  <c r="L334" i="7"/>
  <c r="N334" i="7"/>
  <c r="P334" i="7"/>
  <c r="X334" i="7"/>
  <c r="Z334" i="7"/>
  <c r="AB334" i="7"/>
  <c r="AD334" i="7"/>
  <c r="J341" i="7"/>
  <c r="L341" i="7"/>
  <c r="N341" i="7"/>
  <c r="P341" i="7"/>
  <c r="X341" i="7"/>
  <c r="Z341" i="7"/>
  <c r="AB341" i="7"/>
  <c r="AD341" i="7"/>
  <c r="J348" i="7"/>
  <c r="L348" i="7"/>
  <c r="N348" i="7"/>
  <c r="P348" i="7"/>
  <c r="X348" i="7"/>
  <c r="Z348" i="7"/>
  <c r="AB348" i="7"/>
  <c r="AD348" i="7"/>
  <c r="L361" i="7"/>
  <c r="J366" i="7"/>
  <c r="L366" i="7"/>
  <c r="N366" i="7"/>
  <c r="P366" i="7"/>
  <c r="X366" i="7"/>
  <c r="Z366" i="7"/>
  <c r="AB366" i="7"/>
  <c r="AD366" i="7"/>
  <c r="J373" i="7"/>
  <c r="L373" i="7"/>
  <c r="N373" i="7"/>
  <c r="P373" i="7"/>
  <c r="X373" i="7"/>
  <c r="Z373" i="7"/>
  <c r="AB373" i="7"/>
  <c r="AD373" i="7"/>
  <c r="J380" i="7"/>
  <c r="L380" i="7"/>
  <c r="N380" i="7"/>
  <c r="P380" i="7"/>
  <c r="X380" i="7"/>
  <c r="Z380" i="7"/>
  <c r="AB380" i="7"/>
  <c r="AD380" i="7"/>
  <c r="J387" i="7"/>
  <c r="L387" i="7"/>
  <c r="N387" i="7"/>
  <c r="P387" i="7"/>
  <c r="X387" i="7"/>
  <c r="Z387" i="7"/>
  <c r="AB387" i="7"/>
  <c r="AD387" i="7"/>
  <c r="L400" i="7"/>
  <c r="D433" i="7"/>
  <c r="F433" i="7"/>
  <c r="H433" i="7"/>
  <c r="J405" i="7"/>
  <c r="L405" i="7"/>
  <c r="N405" i="7"/>
  <c r="P405" i="7"/>
  <c r="R433" i="7"/>
  <c r="T433" i="7"/>
  <c r="V433" i="7"/>
  <c r="X405" i="7"/>
  <c r="Z405" i="7"/>
  <c r="AB405" i="7"/>
  <c r="AD405" i="7"/>
  <c r="P435" i="7"/>
  <c r="N435" i="7"/>
  <c r="L435" i="7"/>
  <c r="J435" i="7"/>
  <c r="AD435" i="7"/>
  <c r="AB435" i="7"/>
  <c r="Z435" i="7"/>
  <c r="X435" i="7"/>
  <c r="P436" i="7"/>
  <c r="N436" i="7"/>
  <c r="L436" i="7"/>
  <c r="J436" i="7"/>
  <c r="AD436" i="7"/>
  <c r="AB436" i="7"/>
  <c r="Z436" i="7"/>
  <c r="X436" i="7"/>
  <c r="P437" i="7"/>
  <c r="N437" i="7"/>
  <c r="L437" i="7"/>
  <c r="J437" i="7"/>
  <c r="AD437" i="7"/>
  <c r="AB437" i="7"/>
  <c r="Z437" i="7"/>
  <c r="X437" i="7"/>
  <c r="K309" i="7"/>
  <c r="M309" i="7"/>
  <c r="O309" i="7"/>
  <c r="Q309" i="7"/>
  <c r="Y309" i="7"/>
  <c r="AA309" i="7"/>
  <c r="AC309" i="7"/>
  <c r="AE309" i="7"/>
  <c r="Z322" i="7"/>
  <c r="K327" i="7"/>
  <c r="M327" i="7"/>
  <c r="O327" i="7"/>
  <c r="Q327" i="7"/>
  <c r="Y327" i="7"/>
  <c r="AA327" i="7"/>
  <c r="AC327" i="7"/>
  <c r="AE327" i="7"/>
  <c r="K334" i="7"/>
  <c r="M334" i="7"/>
  <c r="O334" i="7"/>
  <c r="Q334" i="7"/>
  <c r="Y334" i="7"/>
  <c r="AA334" i="7"/>
  <c r="AC334" i="7"/>
  <c r="AE334" i="7"/>
  <c r="K341" i="7"/>
  <c r="M341" i="7"/>
  <c r="O341" i="7"/>
  <c r="Q341" i="7"/>
  <c r="Y341" i="7"/>
  <c r="AA341" i="7"/>
  <c r="AC341" i="7"/>
  <c r="AE341" i="7"/>
  <c r="K348" i="7"/>
  <c r="M348" i="7"/>
  <c r="O348" i="7"/>
  <c r="Q348" i="7"/>
  <c r="Y348" i="7"/>
  <c r="AA348" i="7"/>
  <c r="AC348" i="7"/>
  <c r="AE348" i="7"/>
  <c r="Z361" i="7"/>
  <c r="K366" i="7"/>
  <c r="M366" i="7"/>
  <c r="O366" i="7"/>
  <c r="Q366" i="7"/>
  <c r="Y366" i="7"/>
  <c r="AA366" i="7"/>
  <c r="AC366" i="7"/>
  <c r="AE366" i="7"/>
  <c r="K373" i="7"/>
  <c r="M373" i="7"/>
  <c r="O373" i="7"/>
  <c r="Q373" i="7"/>
  <c r="Y373" i="7"/>
  <c r="AA373" i="7"/>
  <c r="AC373" i="7"/>
  <c r="AE373" i="7"/>
  <c r="K380" i="7"/>
  <c r="M380" i="7"/>
  <c r="O380" i="7"/>
  <c r="Q380" i="7"/>
  <c r="Y380" i="7"/>
  <c r="AA380" i="7"/>
  <c r="AC380" i="7"/>
  <c r="AE380" i="7"/>
  <c r="K387" i="7"/>
  <c r="M387" i="7"/>
  <c r="O387" i="7"/>
  <c r="Q387" i="7"/>
  <c r="Y387" i="7"/>
  <c r="AA387" i="7"/>
  <c r="AC387" i="7"/>
  <c r="AE387" i="7"/>
  <c r="Z400" i="7"/>
  <c r="E433" i="7"/>
  <c r="G433" i="7"/>
  <c r="I433" i="7"/>
  <c r="K405" i="7"/>
  <c r="M405" i="7"/>
  <c r="O405" i="7"/>
  <c r="Q405" i="7"/>
  <c r="S433" i="7"/>
  <c r="U433" i="7"/>
  <c r="W433" i="7"/>
  <c r="Y405" i="7"/>
  <c r="AA405" i="7"/>
  <c r="AC405" i="7"/>
  <c r="AE405" i="7"/>
  <c r="Q435" i="7"/>
  <c r="O435" i="7"/>
  <c r="M435" i="7"/>
  <c r="K435" i="7"/>
  <c r="AE435" i="7"/>
  <c r="AC435" i="7"/>
  <c r="AA435" i="7"/>
  <c r="Y435" i="7"/>
  <c r="Q436" i="7"/>
  <c r="O436" i="7"/>
  <c r="M436" i="7"/>
  <c r="K436" i="7"/>
  <c r="AE436" i="7"/>
  <c r="AC436" i="7"/>
  <c r="AA436" i="7"/>
  <c r="Y436" i="7"/>
  <c r="Q437" i="7"/>
  <c r="O437" i="7"/>
  <c r="M437" i="7"/>
  <c r="K437" i="7"/>
  <c r="AE437" i="7"/>
  <c r="AC437" i="7"/>
  <c r="AA437" i="7"/>
  <c r="Y437" i="7"/>
  <c r="J412" i="7"/>
  <c r="L412" i="7"/>
  <c r="N412" i="7"/>
  <c r="P412" i="7"/>
  <c r="X412" i="7"/>
  <c r="Z412" i="7"/>
  <c r="AB412" i="7"/>
  <c r="AD412" i="7"/>
  <c r="J419" i="7"/>
  <c r="L419" i="7"/>
  <c r="N419" i="7"/>
  <c r="P419" i="7"/>
  <c r="X419" i="7"/>
  <c r="Z419" i="7"/>
  <c r="AB419" i="7"/>
  <c r="AD419" i="7"/>
  <c r="J426" i="7"/>
  <c r="L426" i="7"/>
  <c r="N426" i="7"/>
  <c r="P426" i="7"/>
  <c r="X426" i="7"/>
  <c r="Z426" i="7"/>
  <c r="AB426" i="7"/>
  <c r="AD426" i="7"/>
  <c r="L439" i="7"/>
  <c r="L441" i="7"/>
  <c r="L442" i="7"/>
  <c r="L443" i="7"/>
  <c r="J483" i="7"/>
  <c r="L483" i="7"/>
  <c r="N483" i="7"/>
  <c r="X483" i="7"/>
  <c r="Z483" i="7"/>
  <c r="AB483" i="7"/>
  <c r="J484" i="7"/>
  <c r="L484" i="7"/>
  <c r="N484" i="7"/>
  <c r="X484" i="7"/>
  <c r="Z484" i="7"/>
  <c r="AB484" i="7"/>
  <c r="J485" i="7"/>
  <c r="L485" i="7"/>
  <c r="N485" i="7"/>
  <c r="X485" i="7"/>
  <c r="Z485" i="7"/>
  <c r="AB485" i="7"/>
  <c r="J486" i="7"/>
  <c r="L486" i="7"/>
  <c r="N486" i="7"/>
  <c r="X486" i="7"/>
  <c r="Z486" i="7"/>
  <c r="AB486" i="7"/>
  <c r="J489" i="7"/>
  <c r="L489" i="7"/>
  <c r="N489" i="7"/>
  <c r="X489" i="7"/>
  <c r="Z489" i="7"/>
  <c r="AB489" i="7"/>
  <c r="K412" i="7"/>
  <c r="M412" i="7"/>
  <c r="O412" i="7"/>
  <c r="Q412" i="7"/>
  <c r="Y412" i="7"/>
  <c r="AA412" i="7"/>
  <c r="AC412" i="7"/>
  <c r="AE412" i="7"/>
  <c r="K419" i="7"/>
  <c r="M419" i="7"/>
  <c r="O419" i="7"/>
  <c r="Q419" i="7"/>
  <c r="Y419" i="7"/>
  <c r="AA419" i="7"/>
  <c r="AC419" i="7"/>
  <c r="AE419" i="7"/>
  <c r="K426" i="7"/>
  <c r="M426" i="7"/>
  <c r="O426" i="7"/>
  <c r="Q426" i="7"/>
  <c r="Y426" i="7"/>
  <c r="AA426" i="7"/>
  <c r="AC426" i="7"/>
  <c r="AE426" i="7"/>
  <c r="Z439" i="7"/>
  <c r="Z441" i="7"/>
  <c r="Z442" i="7"/>
  <c r="Z443" i="7"/>
  <c r="K483" i="7"/>
  <c r="M483" i="7"/>
  <c r="O483" i="7"/>
  <c r="Y483" i="7"/>
  <c r="AA483" i="7"/>
  <c r="AC483" i="7"/>
  <c r="K484" i="7"/>
  <c r="M484" i="7"/>
  <c r="O484" i="7"/>
  <c r="Y484" i="7"/>
  <c r="AA484" i="7"/>
  <c r="AC484" i="7"/>
  <c r="K485" i="7"/>
  <c r="M485" i="7"/>
  <c r="O485" i="7"/>
  <c r="Y485" i="7"/>
  <c r="AA485" i="7"/>
  <c r="AC485" i="7"/>
  <c r="K486" i="7"/>
  <c r="M486" i="7"/>
  <c r="O486" i="7"/>
  <c r="Y486" i="7"/>
  <c r="AA486" i="7"/>
  <c r="AC486" i="7"/>
  <c r="K489" i="7"/>
  <c r="M489" i="7"/>
  <c r="O489" i="7"/>
  <c r="Y489" i="7"/>
  <c r="AA489" i="7"/>
  <c r="AC489" i="7"/>
  <c r="K492" i="7"/>
  <c r="M492" i="7"/>
  <c r="O492" i="7"/>
  <c r="Y492" i="7"/>
  <c r="AA492" i="7"/>
  <c r="AC492" i="7"/>
  <c r="K496" i="7"/>
  <c r="M496" i="7"/>
  <c r="O496" i="7"/>
  <c r="Y496" i="7"/>
  <c r="AA496" i="7"/>
  <c r="AC496" i="7"/>
  <c r="K499" i="7"/>
  <c r="M499" i="7"/>
  <c r="O499" i="7"/>
  <c r="Y499" i="7"/>
  <c r="AA499" i="7"/>
  <c r="AC499" i="7"/>
  <c r="K502" i="7"/>
  <c r="M502" i="7"/>
  <c r="O502" i="7"/>
  <c r="Y502" i="7"/>
  <c r="AA502" i="7"/>
  <c r="AC502" i="7"/>
  <c r="K505" i="7"/>
  <c r="M505" i="7"/>
  <c r="O505" i="7"/>
  <c r="Y505" i="7"/>
  <c r="AA505" i="7"/>
  <c r="AC505" i="7"/>
  <c r="K509" i="7"/>
  <c r="M509" i="7"/>
  <c r="O509" i="7"/>
  <c r="Y509" i="7"/>
  <c r="AA509" i="7"/>
  <c r="AC509" i="7"/>
  <c r="K512" i="7"/>
  <c r="M512" i="7"/>
  <c r="O512" i="7"/>
  <c r="Y512" i="7"/>
  <c r="AA512" i="7"/>
  <c r="AC512" i="7"/>
  <c r="K515" i="7"/>
  <c r="M515" i="7"/>
  <c r="O515" i="7"/>
  <c r="Y515" i="7"/>
  <c r="AA515" i="7"/>
  <c r="AC515" i="7"/>
  <c r="K518" i="7"/>
  <c r="M518" i="7"/>
  <c r="O518" i="7"/>
  <c r="Y518" i="7"/>
  <c r="AA518" i="7"/>
  <c r="AC518" i="7"/>
  <c r="K522" i="7"/>
  <c r="M522" i="7"/>
  <c r="O522" i="7"/>
  <c r="Y522" i="7"/>
  <c r="AA522" i="7"/>
  <c r="AC522" i="7"/>
  <c r="K525" i="7"/>
  <c r="M525" i="7"/>
  <c r="O525" i="7"/>
  <c r="Y525" i="7"/>
  <c r="AA525" i="7"/>
  <c r="AC525" i="7"/>
  <c r="K528" i="7"/>
  <c r="M528" i="7"/>
  <c r="O528" i="7"/>
  <c r="Y528" i="7"/>
  <c r="AA528" i="7"/>
  <c r="AC528" i="7"/>
  <c r="K531" i="7"/>
  <c r="M531" i="7"/>
  <c r="O531" i="7"/>
  <c r="Y531" i="7"/>
  <c r="AA531" i="7"/>
  <c r="AC531" i="7"/>
  <c r="K535" i="7"/>
  <c r="M535" i="7"/>
  <c r="O535" i="7"/>
  <c r="Y535" i="7"/>
  <c r="AA535" i="7"/>
  <c r="AC535" i="7"/>
  <c r="Q538" i="7"/>
  <c r="O538" i="7"/>
  <c r="K538" i="7"/>
  <c r="J492" i="7"/>
  <c r="L492" i="7"/>
  <c r="N492" i="7"/>
  <c r="X492" i="7"/>
  <c r="Z492" i="7"/>
  <c r="AB492" i="7"/>
  <c r="J496" i="7"/>
  <c r="L496" i="7"/>
  <c r="N496" i="7"/>
  <c r="X496" i="7"/>
  <c r="Z496" i="7"/>
  <c r="AB496" i="7"/>
  <c r="J499" i="7"/>
  <c r="L499" i="7"/>
  <c r="N499" i="7"/>
  <c r="X499" i="7"/>
  <c r="Z499" i="7"/>
  <c r="AB499" i="7"/>
  <c r="J502" i="7"/>
  <c r="L502" i="7"/>
  <c r="N502" i="7"/>
  <c r="X502" i="7"/>
  <c r="Z502" i="7"/>
  <c r="AB502" i="7"/>
  <c r="J505" i="7"/>
  <c r="L505" i="7"/>
  <c r="N505" i="7"/>
  <c r="X505" i="7"/>
  <c r="Z505" i="7"/>
  <c r="AB505" i="7"/>
  <c r="J509" i="7"/>
  <c r="L509" i="7"/>
  <c r="N509" i="7"/>
  <c r="X509" i="7"/>
  <c r="Z509" i="7"/>
  <c r="AB509" i="7"/>
  <c r="J512" i="7"/>
  <c r="L512" i="7"/>
  <c r="N512" i="7"/>
  <c r="X512" i="7"/>
  <c r="Z512" i="7"/>
  <c r="AB512" i="7"/>
  <c r="J515" i="7"/>
  <c r="L515" i="7"/>
  <c r="N515" i="7"/>
  <c r="X515" i="7"/>
  <c r="Z515" i="7"/>
  <c r="AB515" i="7"/>
  <c r="J518" i="7"/>
  <c r="L518" i="7"/>
  <c r="N518" i="7"/>
  <c r="X518" i="7"/>
  <c r="Z518" i="7"/>
  <c r="AB518" i="7"/>
  <c r="J522" i="7"/>
  <c r="L522" i="7"/>
  <c r="N522" i="7"/>
  <c r="X522" i="7"/>
  <c r="Z522" i="7"/>
  <c r="AB522" i="7"/>
  <c r="J525" i="7"/>
  <c r="L525" i="7"/>
  <c r="N525" i="7"/>
  <c r="X525" i="7"/>
  <c r="Z525" i="7"/>
  <c r="AB525" i="7"/>
  <c r="J528" i="7"/>
  <c r="L528" i="7"/>
  <c r="N528" i="7"/>
  <c r="X528" i="7"/>
  <c r="Z528" i="7"/>
  <c r="AB528" i="7"/>
  <c r="J531" i="7"/>
  <c r="L531" i="7"/>
  <c r="N531" i="7"/>
  <c r="X531" i="7"/>
  <c r="Z531" i="7"/>
  <c r="AB531" i="7"/>
  <c r="J535" i="7"/>
  <c r="L535" i="7"/>
  <c r="N535" i="7"/>
  <c r="X535" i="7"/>
  <c r="Z535" i="7"/>
  <c r="AB535" i="7"/>
  <c r="P538" i="7"/>
  <c r="N538" i="7"/>
  <c r="L538" i="7"/>
  <c r="J538" i="7"/>
  <c r="M538" i="7"/>
  <c r="X538" i="7"/>
  <c r="Z538" i="7"/>
  <c r="AB538" i="7"/>
  <c r="J541" i="7"/>
  <c r="L541" i="7"/>
  <c r="N541" i="7"/>
  <c r="X541" i="7"/>
  <c r="Z541" i="7"/>
  <c r="AB541" i="7"/>
  <c r="J544" i="7"/>
  <c r="L544" i="7"/>
  <c r="N544" i="7"/>
  <c r="X544" i="7"/>
  <c r="Z544" i="7"/>
  <c r="AB544" i="7"/>
  <c r="J548" i="7"/>
  <c r="L548" i="7"/>
  <c r="N548" i="7"/>
  <c r="X548" i="7"/>
  <c r="Z548" i="7"/>
  <c r="AB548" i="7"/>
  <c r="J551" i="7"/>
  <c r="L551" i="7"/>
  <c r="N551" i="7"/>
  <c r="X551" i="7"/>
  <c r="Z551" i="7"/>
  <c r="AB551" i="7"/>
  <c r="J554" i="7"/>
  <c r="L554" i="7"/>
  <c r="N554" i="7"/>
  <c r="X554" i="7"/>
  <c r="Z554" i="7"/>
  <c r="AB554" i="7"/>
  <c r="J557" i="7"/>
  <c r="L557" i="7"/>
  <c r="N557" i="7"/>
  <c r="X557" i="7"/>
  <c r="Z557" i="7"/>
  <c r="AB557" i="7"/>
  <c r="J561" i="7"/>
  <c r="L561" i="7"/>
  <c r="N561" i="7"/>
  <c r="X561" i="7"/>
  <c r="Z561" i="7"/>
  <c r="AB561" i="7"/>
  <c r="J564" i="7"/>
  <c r="L564" i="7"/>
  <c r="N564" i="7"/>
  <c r="X564" i="7"/>
  <c r="Z564" i="7"/>
  <c r="AB564" i="7"/>
  <c r="J567" i="7"/>
  <c r="L567" i="7"/>
  <c r="N567" i="7"/>
  <c r="X567" i="7"/>
  <c r="Z567" i="7"/>
  <c r="AB567" i="7"/>
  <c r="J570" i="7"/>
  <c r="L570" i="7"/>
  <c r="N570" i="7"/>
  <c r="X570" i="7"/>
  <c r="Z570" i="7"/>
  <c r="AB570" i="7"/>
  <c r="J574" i="7"/>
  <c r="L574" i="7"/>
  <c r="N574" i="7"/>
  <c r="X574" i="7"/>
  <c r="Z574" i="7"/>
  <c r="AB574" i="7"/>
  <c r="J577" i="7"/>
  <c r="L577" i="7"/>
  <c r="N577" i="7"/>
  <c r="X577" i="7"/>
  <c r="Z577" i="7"/>
  <c r="AB577" i="7"/>
  <c r="J580" i="7"/>
  <c r="L580" i="7"/>
  <c r="N580" i="7"/>
  <c r="X580" i="7"/>
  <c r="Z580" i="7"/>
  <c r="AB580" i="7"/>
  <c r="J583" i="7"/>
  <c r="L583" i="7"/>
  <c r="N583" i="7"/>
  <c r="AD583" i="7"/>
  <c r="AB583" i="7"/>
  <c r="X583" i="7"/>
  <c r="Z583" i="7"/>
  <c r="Y538" i="7"/>
  <c r="AA538" i="7"/>
  <c r="AC538" i="7"/>
  <c r="K541" i="7"/>
  <c r="M541" i="7"/>
  <c r="O541" i="7"/>
  <c r="Y541" i="7"/>
  <c r="AA541" i="7"/>
  <c r="AC541" i="7"/>
  <c r="K544" i="7"/>
  <c r="M544" i="7"/>
  <c r="O544" i="7"/>
  <c r="Y544" i="7"/>
  <c r="AA544" i="7"/>
  <c r="AC544" i="7"/>
  <c r="K548" i="7"/>
  <c r="M548" i="7"/>
  <c r="O548" i="7"/>
  <c r="Y548" i="7"/>
  <c r="AA548" i="7"/>
  <c r="AC548" i="7"/>
  <c r="K551" i="7"/>
  <c r="M551" i="7"/>
  <c r="O551" i="7"/>
  <c r="Y551" i="7"/>
  <c r="AA551" i="7"/>
  <c r="AC551" i="7"/>
  <c r="K554" i="7"/>
  <c r="M554" i="7"/>
  <c r="O554" i="7"/>
  <c r="Y554" i="7"/>
  <c r="AA554" i="7"/>
  <c r="AC554" i="7"/>
  <c r="K557" i="7"/>
  <c r="M557" i="7"/>
  <c r="O557" i="7"/>
  <c r="Y557" i="7"/>
  <c r="AA557" i="7"/>
  <c r="AC557" i="7"/>
  <c r="K561" i="7"/>
  <c r="M561" i="7"/>
  <c r="O561" i="7"/>
  <c r="Y561" i="7"/>
  <c r="AA561" i="7"/>
  <c r="AC561" i="7"/>
  <c r="K564" i="7"/>
  <c r="M564" i="7"/>
  <c r="O564" i="7"/>
  <c r="Y564" i="7"/>
  <c r="AA564" i="7"/>
  <c r="AC564" i="7"/>
  <c r="K567" i="7"/>
  <c r="M567" i="7"/>
  <c r="O567" i="7"/>
  <c r="Y567" i="7"/>
  <c r="AA567" i="7"/>
  <c r="AC567" i="7"/>
  <c r="K570" i="7"/>
  <c r="M570" i="7"/>
  <c r="O570" i="7"/>
  <c r="Y570" i="7"/>
  <c r="AA570" i="7"/>
  <c r="AC570" i="7"/>
  <c r="K574" i="7"/>
  <c r="M574" i="7"/>
  <c r="O574" i="7"/>
  <c r="Y574" i="7"/>
  <c r="AA574" i="7"/>
  <c r="AC574" i="7"/>
  <c r="K577" i="7"/>
  <c r="M577" i="7"/>
  <c r="O577" i="7"/>
  <c r="Y577" i="7"/>
  <c r="AA577" i="7"/>
  <c r="AC577" i="7"/>
  <c r="K580" i="7"/>
  <c r="M580" i="7"/>
  <c r="O580" i="7"/>
  <c r="Y580" i="7"/>
  <c r="AA580" i="7"/>
  <c r="AC580" i="7"/>
  <c r="K583" i="7"/>
  <c r="M583" i="7"/>
  <c r="O583" i="7"/>
  <c r="AE583" i="7"/>
  <c r="AC583" i="7"/>
  <c r="Y583" i="7"/>
  <c r="AA583" i="7"/>
  <c r="K587" i="7"/>
  <c r="M587" i="7"/>
  <c r="O587" i="7"/>
  <c r="Y587" i="7"/>
  <c r="AA587" i="7"/>
  <c r="AC587" i="7"/>
  <c r="K590" i="7"/>
  <c r="M590" i="7"/>
  <c r="O590" i="7"/>
  <c r="Y590" i="7"/>
  <c r="AA590" i="7"/>
  <c r="AC590" i="7"/>
  <c r="K593" i="7"/>
  <c r="M593" i="7"/>
  <c r="O593" i="7"/>
  <c r="Y593" i="7"/>
  <c r="AA593" i="7"/>
  <c r="AC593" i="7"/>
  <c r="K596" i="7"/>
  <c r="M596" i="7"/>
  <c r="O596" i="7"/>
  <c r="Y596" i="7"/>
  <c r="AA596" i="7"/>
  <c r="AC596" i="7"/>
  <c r="K600" i="7"/>
  <c r="M600" i="7"/>
  <c r="O600" i="7"/>
  <c r="Y600" i="7"/>
  <c r="AA600" i="7"/>
  <c r="AC600" i="7"/>
  <c r="K603" i="7"/>
  <c r="M603" i="7"/>
  <c r="O603" i="7"/>
  <c r="Y603" i="7"/>
  <c r="AA603" i="7"/>
  <c r="AC603" i="7"/>
  <c r="K606" i="7"/>
  <c r="M606" i="7"/>
  <c r="O606" i="7"/>
  <c r="AE606" i="7"/>
  <c r="Y606" i="7"/>
  <c r="AA606" i="7"/>
  <c r="AC606" i="7"/>
  <c r="J587" i="7"/>
  <c r="L587" i="7"/>
  <c r="N587" i="7"/>
  <c r="X587" i="7"/>
  <c r="Z587" i="7"/>
  <c r="AB587" i="7"/>
  <c r="J590" i="7"/>
  <c r="L590" i="7"/>
  <c r="N590" i="7"/>
  <c r="X590" i="7"/>
  <c r="Z590" i="7"/>
  <c r="AB590" i="7"/>
  <c r="J593" i="7"/>
  <c r="L593" i="7"/>
  <c r="N593" i="7"/>
  <c r="X593" i="7"/>
  <c r="Z593" i="7"/>
  <c r="AB593" i="7"/>
  <c r="J596" i="7"/>
  <c r="L596" i="7"/>
  <c r="N596" i="7"/>
  <c r="X596" i="7"/>
  <c r="Z596" i="7"/>
  <c r="AB596" i="7"/>
  <c r="J600" i="7"/>
  <c r="L600" i="7"/>
  <c r="N600" i="7"/>
  <c r="X600" i="7"/>
  <c r="Z600" i="7"/>
  <c r="AB600" i="7"/>
  <c r="J603" i="7"/>
  <c r="L603" i="7"/>
  <c r="N603" i="7"/>
  <c r="X603" i="7"/>
  <c r="Z603" i="7"/>
  <c r="AB603" i="7"/>
  <c r="J606" i="7"/>
  <c r="L606" i="7"/>
  <c r="N606" i="7"/>
  <c r="X606" i="7"/>
  <c r="Z606" i="7"/>
  <c r="AB606" i="7"/>
  <c r="J609" i="7"/>
  <c r="L609" i="7"/>
  <c r="N609" i="7"/>
  <c r="X609" i="7"/>
  <c r="Z609" i="7"/>
  <c r="AB609" i="7"/>
  <c r="J613" i="7"/>
  <c r="L613" i="7"/>
  <c r="N613" i="7"/>
  <c r="X613" i="7"/>
  <c r="Z613" i="7"/>
  <c r="AB613" i="7"/>
  <c r="J616" i="7"/>
  <c r="L616" i="7"/>
  <c r="N616" i="7"/>
  <c r="X616" i="7"/>
  <c r="Z616" i="7"/>
  <c r="AB616" i="7"/>
  <c r="D630" i="7"/>
  <c r="F630" i="7"/>
  <c r="H630" i="7"/>
  <c r="R630" i="7"/>
  <c r="T630" i="7"/>
  <c r="V630" i="7"/>
  <c r="D631" i="7"/>
  <c r="F631" i="7"/>
  <c r="H631" i="7"/>
  <c r="R631" i="7"/>
  <c r="T631" i="7"/>
  <c r="V631" i="7"/>
  <c r="J619" i="7"/>
  <c r="L619" i="7"/>
  <c r="N619" i="7"/>
  <c r="X619" i="7"/>
  <c r="Z619" i="7"/>
  <c r="AB619" i="7"/>
  <c r="D633" i="7"/>
  <c r="F633" i="7"/>
  <c r="H633" i="7"/>
  <c r="R633" i="7"/>
  <c r="T633" i="7"/>
  <c r="V633" i="7"/>
  <c r="D634" i="7"/>
  <c r="F634" i="7"/>
  <c r="H634" i="7"/>
  <c r="R634" i="7"/>
  <c r="T634" i="7"/>
  <c r="V634" i="7"/>
  <c r="J622" i="7"/>
  <c r="L622" i="7"/>
  <c r="N622" i="7"/>
  <c r="X622" i="7"/>
  <c r="Z622" i="7"/>
  <c r="AB622" i="7"/>
  <c r="D636" i="7"/>
  <c r="F636" i="7"/>
  <c r="H636" i="7"/>
  <c r="R636" i="7"/>
  <c r="T636" i="7"/>
  <c r="V636" i="7"/>
  <c r="D637" i="7"/>
  <c r="F637" i="7"/>
  <c r="H637" i="7"/>
  <c r="R637" i="7"/>
  <c r="T637" i="7"/>
  <c r="V637" i="7"/>
  <c r="K609" i="7"/>
  <c r="M609" i="7"/>
  <c r="O609" i="7"/>
  <c r="Y609" i="7"/>
  <c r="AA609" i="7"/>
  <c r="AC609" i="7"/>
  <c r="K613" i="7"/>
  <c r="M613" i="7"/>
  <c r="O613" i="7"/>
  <c r="Y613" i="7"/>
  <c r="AA613" i="7"/>
  <c r="AC613" i="7"/>
  <c r="K616" i="7"/>
  <c r="M616" i="7"/>
  <c r="O616" i="7"/>
  <c r="Y616" i="7"/>
  <c r="AA616" i="7"/>
  <c r="AC616" i="7"/>
  <c r="E630" i="7"/>
  <c r="G630" i="7"/>
  <c r="I630" i="7"/>
  <c r="S630" i="7"/>
  <c r="U630" i="7"/>
  <c r="W630" i="7"/>
  <c r="E631" i="7"/>
  <c r="G631" i="7"/>
  <c r="I631" i="7"/>
  <c r="S631" i="7"/>
  <c r="U631" i="7"/>
  <c r="W631" i="7"/>
  <c r="K619" i="7"/>
  <c r="M619" i="7"/>
  <c r="O619" i="7"/>
  <c r="Y619" i="7"/>
  <c r="AA619" i="7"/>
  <c r="AC619" i="7"/>
  <c r="E633" i="7"/>
  <c r="G633" i="7"/>
  <c r="I633" i="7"/>
  <c r="S633" i="7"/>
  <c r="U633" i="7"/>
  <c r="W633" i="7"/>
  <c r="E634" i="7"/>
  <c r="G634" i="7"/>
  <c r="I634" i="7"/>
  <c r="S634" i="7"/>
  <c r="U634" i="7"/>
  <c r="W634" i="7"/>
  <c r="K622" i="7"/>
  <c r="M622" i="7"/>
  <c r="O622" i="7"/>
  <c r="Y622" i="7"/>
  <c r="AA622" i="7"/>
  <c r="AC622" i="7"/>
  <c r="E636" i="7"/>
  <c r="G636" i="7"/>
  <c r="I636" i="7"/>
  <c r="S636" i="7"/>
  <c r="U636" i="7"/>
  <c r="W636" i="7"/>
  <c r="E637" i="7"/>
  <c r="G637" i="7"/>
  <c r="I637" i="7"/>
  <c r="S637" i="7"/>
  <c r="U637" i="7"/>
  <c r="W637" i="7"/>
  <c r="Q41" i="6"/>
  <c r="AE41" i="6"/>
  <c r="R41" i="6"/>
  <c r="AF41" i="6"/>
  <c r="Q34" i="6"/>
  <c r="AE34" i="6"/>
  <c r="Q36" i="6"/>
  <c r="AE36" i="6"/>
  <c r="R34" i="6"/>
  <c r="AF34" i="6"/>
  <c r="R36" i="6"/>
  <c r="AF36" i="6"/>
  <c r="Q29" i="6"/>
  <c r="AE29" i="6"/>
  <c r="R29" i="6"/>
  <c r="AF29" i="6"/>
  <c r="Q24" i="6"/>
  <c r="AE24" i="6"/>
  <c r="E52" i="6"/>
  <c r="G52" i="6"/>
  <c r="G53" i="6" s="1"/>
  <c r="I52" i="6"/>
  <c r="R24" i="6"/>
  <c r="AF24" i="6"/>
  <c r="V53" i="6"/>
  <c r="F53" i="6"/>
  <c r="J52" i="6"/>
  <c r="J54" i="6" s="1"/>
  <c r="R15" i="6"/>
  <c r="P15" i="6"/>
  <c r="N15" i="6"/>
  <c r="L15" i="6"/>
  <c r="L17" i="6"/>
  <c r="N17" i="6"/>
  <c r="P17" i="6"/>
  <c r="R17" i="6"/>
  <c r="Z17" i="6"/>
  <c r="AB17" i="6"/>
  <c r="AD17" i="6"/>
  <c r="L18" i="6"/>
  <c r="N18" i="6"/>
  <c r="P18" i="6"/>
  <c r="Z18" i="6"/>
  <c r="AB18" i="6"/>
  <c r="AD18" i="6"/>
  <c r="L19" i="6"/>
  <c r="N19" i="6"/>
  <c r="P19" i="6"/>
  <c r="Z19" i="6"/>
  <c r="AB19" i="6"/>
  <c r="AD19" i="6"/>
  <c r="L20" i="6"/>
  <c r="N20" i="6"/>
  <c r="P20" i="6"/>
  <c r="Z20" i="6"/>
  <c r="AB20" i="6"/>
  <c r="AD20" i="6"/>
  <c r="L21" i="6"/>
  <c r="N21" i="6"/>
  <c r="P21" i="6"/>
  <c r="Z21" i="6"/>
  <c r="AB21" i="6"/>
  <c r="AD21" i="6"/>
  <c r="L22" i="6"/>
  <c r="N22" i="6"/>
  <c r="P22" i="6"/>
  <c r="Z22" i="6"/>
  <c r="AB22" i="6"/>
  <c r="AD22" i="6"/>
  <c r="L24" i="6"/>
  <c r="N24" i="6"/>
  <c r="P24" i="6"/>
  <c r="Z24" i="6"/>
  <c r="AB24" i="6"/>
  <c r="AD24" i="6"/>
  <c r="L29" i="6"/>
  <c r="N29" i="6"/>
  <c r="P29" i="6"/>
  <c r="Z29" i="6"/>
  <c r="AB29" i="6"/>
  <c r="AD29" i="6"/>
  <c r="G57" i="6"/>
  <c r="G56" i="6"/>
  <c r="G55" i="6"/>
  <c r="K9" i="6"/>
  <c r="S57" i="6"/>
  <c r="S56" i="6"/>
  <c r="S55" i="6"/>
  <c r="W57" i="6"/>
  <c r="W56" i="6"/>
  <c r="W55" i="6"/>
  <c r="AA9" i="6"/>
  <c r="AE9" i="6"/>
  <c r="H53" i="6"/>
  <c r="T53" i="6"/>
  <c r="X53" i="6"/>
  <c r="AF52" i="6"/>
  <c r="AD52" i="6"/>
  <c r="AB52" i="6"/>
  <c r="Z52" i="6"/>
  <c r="Z15" i="6"/>
  <c r="AB15" i="6"/>
  <c r="AD15" i="6"/>
  <c r="AF15" i="6"/>
  <c r="E57" i="6"/>
  <c r="E56" i="6"/>
  <c r="E55" i="6"/>
  <c r="I57" i="6"/>
  <c r="I56" i="6"/>
  <c r="I55" i="6"/>
  <c r="M9" i="6"/>
  <c r="Q9" i="6"/>
  <c r="U57" i="6"/>
  <c r="U56" i="6"/>
  <c r="U55" i="6"/>
  <c r="Y9" i="6"/>
  <c r="AC9" i="6"/>
  <c r="F54" i="6"/>
  <c r="E53" i="6"/>
  <c r="H54" i="6"/>
  <c r="I53" i="6"/>
  <c r="Q52" i="6"/>
  <c r="O52" i="6"/>
  <c r="K15" i="6"/>
  <c r="M15" i="6"/>
  <c r="O15" i="6"/>
  <c r="Q15" i="6"/>
  <c r="T54" i="6"/>
  <c r="S53" i="6"/>
  <c r="V54" i="6"/>
  <c r="U53" i="6"/>
  <c r="X54" i="6"/>
  <c r="W53" i="6"/>
  <c r="AE52" i="6"/>
  <c r="AC52" i="6"/>
  <c r="AA52" i="6"/>
  <c r="Y52" i="6"/>
  <c r="Y15" i="6"/>
  <c r="AA15" i="6"/>
  <c r="AC15" i="6"/>
  <c r="AE15" i="6"/>
  <c r="K17" i="6"/>
  <c r="M17" i="6"/>
  <c r="O17" i="6"/>
  <c r="Y17" i="6"/>
  <c r="AA17" i="6"/>
  <c r="AC17" i="6"/>
  <c r="K18" i="6"/>
  <c r="M18" i="6"/>
  <c r="O18" i="6"/>
  <c r="Y18" i="6"/>
  <c r="AA18" i="6"/>
  <c r="AC18" i="6"/>
  <c r="K19" i="6"/>
  <c r="M19" i="6"/>
  <c r="O19" i="6"/>
  <c r="Y19" i="6"/>
  <c r="AA19" i="6"/>
  <c r="AC19" i="6"/>
  <c r="K20" i="6"/>
  <c r="M20" i="6"/>
  <c r="O20" i="6"/>
  <c r="Y20" i="6"/>
  <c r="AA20" i="6"/>
  <c r="AC20" i="6"/>
  <c r="K21" i="6"/>
  <c r="M21" i="6"/>
  <c r="O21" i="6"/>
  <c r="Y21" i="6"/>
  <c r="AA21" i="6"/>
  <c r="AC21" i="6"/>
  <c r="K22" i="6"/>
  <c r="M22" i="6"/>
  <c r="O22" i="6"/>
  <c r="Y22" i="6"/>
  <c r="AA22" i="6"/>
  <c r="AC22" i="6"/>
  <c r="K24" i="6"/>
  <c r="M24" i="6"/>
  <c r="O24" i="6"/>
  <c r="Y24" i="6"/>
  <c r="AA24" i="6"/>
  <c r="AC24" i="6"/>
  <c r="K29" i="6"/>
  <c r="M29" i="6"/>
  <c r="O29" i="6"/>
  <c r="Y29" i="6"/>
  <c r="AA29" i="6"/>
  <c r="AC29" i="6"/>
  <c r="L34" i="6"/>
  <c r="N34" i="6"/>
  <c r="P34" i="6"/>
  <c r="Z34" i="6"/>
  <c r="AB34" i="6"/>
  <c r="AD34" i="6"/>
  <c r="L36" i="6"/>
  <c r="N36" i="6"/>
  <c r="P36" i="6"/>
  <c r="Z36" i="6"/>
  <c r="AB36" i="6"/>
  <c r="AD36" i="6"/>
  <c r="L41" i="6"/>
  <c r="N41" i="6"/>
  <c r="P41" i="6"/>
  <c r="Z41" i="6"/>
  <c r="AB41" i="6"/>
  <c r="AD41" i="6"/>
  <c r="K34" i="6"/>
  <c r="M34" i="6"/>
  <c r="O34" i="6"/>
  <c r="Y34" i="6"/>
  <c r="AA34" i="6"/>
  <c r="AC34" i="6"/>
  <c r="K36" i="6"/>
  <c r="M36" i="6"/>
  <c r="O36" i="6"/>
  <c r="Y36" i="6"/>
  <c r="AA36" i="6"/>
  <c r="AC36" i="6"/>
  <c r="K41" i="6"/>
  <c r="M41" i="6"/>
  <c r="O41" i="6"/>
  <c r="Y41" i="6"/>
  <c r="AA41" i="6"/>
  <c r="AC41" i="6"/>
  <c r="F30" i="5"/>
  <c r="E37" i="5"/>
  <c r="I37" i="5"/>
  <c r="O37" i="5"/>
  <c r="F24" i="5"/>
  <c r="F26" i="5"/>
  <c r="F14" i="5"/>
  <c r="P14" i="5"/>
  <c r="J11" i="5"/>
  <c r="T11" i="5"/>
  <c r="P24" i="5"/>
  <c r="P25" i="5"/>
  <c r="P26" i="5"/>
  <c r="P27" i="5"/>
  <c r="P31" i="5"/>
  <c r="P32" i="5"/>
  <c r="P33" i="5"/>
  <c r="P34" i="5"/>
  <c r="P35" i="5"/>
  <c r="P36" i="5"/>
  <c r="P15" i="5"/>
  <c r="F16" i="5"/>
  <c r="P16" i="5"/>
  <c r="F21" i="5"/>
  <c r="P21" i="5"/>
  <c r="F22" i="5"/>
  <c r="P22" i="5"/>
  <c r="F23" i="5"/>
  <c r="P23" i="5"/>
  <c r="F28" i="5"/>
  <c r="H28" i="5"/>
  <c r="P26" i="4"/>
  <c r="AD26" i="4"/>
  <c r="O16" i="4"/>
  <c r="AD16" i="4"/>
  <c r="P16" i="4"/>
  <c r="O9" i="4"/>
  <c r="C35" i="4"/>
  <c r="P35" i="4"/>
  <c r="L35" i="4"/>
  <c r="L9" i="4"/>
  <c r="P9" i="4"/>
  <c r="AD35" i="4"/>
  <c r="Z35" i="4"/>
  <c r="Z9" i="4"/>
  <c r="AD9" i="4"/>
  <c r="L11" i="4"/>
  <c r="Z11" i="4"/>
  <c r="L12" i="4"/>
  <c r="Z12" i="4"/>
  <c r="L13" i="4"/>
  <c r="Z13" i="4"/>
  <c r="L14" i="4"/>
  <c r="Z14" i="4"/>
  <c r="L15" i="4"/>
  <c r="Z15" i="4"/>
  <c r="L16" i="4"/>
  <c r="AA16" i="4"/>
  <c r="S35" i="4"/>
  <c r="U16" i="4"/>
  <c r="O26" i="4"/>
  <c r="K26" i="4"/>
  <c r="G35" i="4"/>
  <c r="AC26" i="4"/>
  <c r="Y26" i="4"/>
  <c r="E35" i="4"/>
  <c r="J9" i="4"/>
  <c r="N9" i="4"/>
  <c r="Q35" i="4"/>
  <c r="AA35" i="4" s="1"/>
  <c r="U35" i="4"/>
  <c r="X9" i="4"/>
  <c r="AB9" i="4"/>
  <c r="Z16" i="4"/>
  <c r="M26" i="4"/>
  <c r="I9" i="4"/>
  <c r="K9" i="4"/>
  <c r="Y9" i="4"/>
  <c r="AA9" i="4"/>
  <c r="AC9" i="4"/>
  <c r="K11" i="4"/>
  <c r="Y11" i="4"/>
  <c r="K12" i="4"/>
  <c r="Y12" i="4"/>
  <c r="K13" i="4"/>
  <c r="Y13" i="4"/>
  <c r="K14" i="4"/>
  <c r="Y14" i="4"/>
  <c r="K15" i="4"/>
  <c r="Y15" i="4"/>
  <c r="K16" i="4"/>
  <c r="L26" i="4"/>
  <c r="Z26" i="4"/>
  <c r="AV9" i="3"/>
  <c r="P41" i="3"/>
  <c r="W41" i="3"/>
  <c r="AR41" i="3"/>
  <c r="AY41" i="3"/>
  <c r="BT41" i="3"/>
  <c r="CA41" i="3"/>
  <c r="CV41" i="3"/>
  <c r="L51" i="3"/>
  <c r="L56" i="3" s="1"/>
  <c r="AS51" i="3"/>
  <c r="AU51" i="3"/>
  <c r="AU53" i="3" s="1"/>
  <c r="I41" i="3"/>
  <c r="AD41" i="3"/>
  <c r="AK41" i="3"/>
  <c r="BF41" i="3"/>
  <c r="BM41" i="3"/>
  <c r="CH41" i="3"/>
  <c r="CO41" i="3"/>
  <c r="I30" i="3"/>
  <c r="AD30" i="3"/>
  <c r="AK30" i="3"/>
  <c r="BF30" i="3"/>
  <c r="BM30" i="3"/>
  <c r="CH30" i="3"/>
  <c r="CO30" i="3"/>
  <c r="Z51" i="3"/>
  <c r="AC51" i="3" s="1"/>
  <c r="AT51" i="3"/>
  <c r="AV51" i="3" s="1"/>
  <c r="BG51" i="3"/>
  <c r="BG53" i="3" s="1"/>
  <c r="BO51" i="3"/>
  <c r="BO56" i="3" s="1"/>
  <c r="CB51" i="3"/>
  <c r="CB56" i="3" s="1"/>
  <c r="CG56" i="3" s="1"/>
  <c r="CI51" i="3"/>
  <c r="CI56" i="3" s="1"/>
  <c r="CQ51" i="3"/>
  <c r="CQ53" i="3" s="1"/>
  <c r="P30" i="3"/>
  <c r="W30" i="3"/>
  <c r="AR30" i="3"/>
  <c r="AY30" i="3"/>
  <c r="BT30" i="3"/>
  <c r="CA30" i="3"/>
  <c r="CV30" i="3"/>
  <c r="P21" i="3"/>
  <c r="W21" i="3"/>
  <c r="AR21" i="3"/>
  <c r="AY21" i="3"/>
  <c r="BT21" i="3"/>
  <c r="CA21" i="3"/>
  <c r="CV21" i="3"/>
  <c r="D10" i="3"/>
  <c r="D51" i="3" s="1"/>
  <c r="D56" i="3" s="1"/>
  <c r="J10" i="3"/>
  <c r="J51" i="3" s="1"/>
  <c r="Q10" i="3"/>
  <c r="Q51" i="3" s="1"/>
  <c r="Q53" i="3" s="1"/>
  <c r="AN10" i="3"/>
  <c r="AN51" i="3" s="1"/>
  <c r="AQ51" i="3" s="1"/>
  <c r="BA10" i="3"/>
  <c r="BA51" i="3" s="1"/>
  <c r="BH10" i="3"/>
  <c r="BH51" i="3" s="1"/>
  <c r="BH56" i="3" s="1"/>
  <c r="BN10" i="3"/>
  <c r="BP10" i="3"/>
  <c r="BP51" i="3" s="1"/>
  <c r="BU10" i="3"/>
  <c r="BU51" i="3" s="1"/>
  <c r="BU56" i="3" s="1"/>
  <c r="BW10" i="3"/>
  <c r="BW51" i="3" s="1"/>
  <c r="BX51" i="3" s="1"/>
  <c r="CC10" i="3"/>
  <c r="CC51" i="3" s="1"/>
  <c r="CF51" i="3" s="1"/>
  <c r="CG10" i="3"/>
  <c r="CJ10" i="3"/>
  <c r="CJ51" i="3" s="1"/>
  <c r="CJ56" i="3" s="1"/>
  <c r="CP10" i="3"/>
  <c r="CP51" i="3" s="1"/>
  <c r="CU51" i="3" s="1"/>
  <c r="CR10" i="3"/>
  <c r="CR51" i="3" s="1"/>
  <c r="CR53" i="3" s="1"/>
  <c r="I21" i="3"/>
  <c r="AD21" i="3"/>
  <c r="AK21" i="3"/>
  <c r="BF21" i="3"/>
  <c r="BM21" i="3"/>
  <c r="CH21" i="3"/>
  <c r="CO21" i="3"/>
  <c r="CU10" i="3"/>
  <c r="CV11" i="3"/>
  <c r="CO11" i="3"/>
  <c r="CH11" i="3"/>
  <c r="CA11" i="3"/>
  <c r="BT11" i="3"/>
  <c r="BM11" i="3"/>
  <c r="BF11" i="3"/>
  <c r="AZ10" i="3"/>
  <c r="BB10" i="3"/>
  <c r="BB51" i="3" s="1"/>
  <c r="BB53" i="3" s="1"/>
  <c r="AY11" i="3"/>
  <c r="AM10" i="3"/>
  <c r="AM51" i="3" s="1"/>
  <c r="AM56" i="3" s="1"/>
  <c r="AO56" i="3" s="1"/>
  <c r="AQ10" i="3"/>
  <c r="AR11" i="3"/>
  <c r="AK11" i="3"/>
  <c r="Y10" i="3"/>
  <c r="Y51" i="3" s="1"/>
  <c r="Y56" i="3" s="1"/>
  <c r="AA56" i="3" s="1"/>
  <c r="AC10" i="3"/>
  <c r="AD11" i="3"/>
  <c r="R10" i="3"/>
  <c r="R51" i="3" s="1"/>
  <c r="U51" i="3" s="1"/>
  <c r="W11" i="3"/>
  <c r="K10" i="3"/>
  <c r="K51" i="3" s="1"/>
  <c r="K56" i="3" s="1"/>
  <c r="O10" i="3"/>
  <c r="P11" i="3"/>
  <c r="I11" i="3"/>
  <c r="I10" i="3"/>
  <c r="V7" i="3"/>
  <c r="X7" i="3"/>
  <c r="AM7" i="3"/>
  <c r="AT7" i="3" s="1"/>
  <c r="BA7" i="3" s="1"/>
  <c r="BH7" i="3" s="1"/>
  <c r="BO7" i="3" s="1"/>
  <c r="BV7" i="3" s="1"/>
  <c r="AF7" i="3"/>
  <c r="F9" i="3"/>
  <c r="H9" i="3"/>
  <c r="N9" i="3"/>
  <c r="AD9" i="3"/>
  <c r="AR9" i="3"/>
  <c r="CS9" i="3"/>
  <c r="S56" i="3"/>
  <c r="S53" i="3"/>
  <c r="W51" i="3"/>
  <c r="O7" i="3"/>
  <c r="AY9" i="3"/>
  <c r="AW9" i="3"/>
  <c r="G9" i="3"/>
  <c r="I9" i="3"/>
  <c r="U9" i="3"/>
  <c r="AA9" i="3"/>
  <c r="AO9" i="3"/>
  <c r="CT9" i="3"/>
  <c r="C56" i="3"/>
  <c r="C53" i="3"/>
  <c r="K53" i="3"/>
  <c r="BD9" i="3"/>
  <c r="BF9" i="3"/>
  <c r="BR9" i="3"/>
  <c r="CF9" i="3"/>
  <c r="CU9" i="3"/>
  <c r="D53" i="3"/>
  <c r="H10" i="3"/>
  <c r="J53" i="3"/>
  <c r="P51" i="3"/>
  <c r="P10" i="3"/>
  <c r="T10" i="3"/>
  <c r="X56" i="3"/>
  <c r="X53" i="3"/>
  <c r="Z56" i="3"/>
  <c r="AD51" i="3"/>
  <c r="AB10" i="3"/>
  <c r="AD10" i="3"/>
  <c r="AF56" i="3"/>
  <c r="AH51" i="3"/>
  <c r="AF53" i="3"/>
  <c r="AH10" i="3"/>
  <c r="AJ10" i="3"/>
  <c r="AL56" i="3"/>
  <c r="AL53" i="3"/>
  <c r="AN56" i="3"/>
  <c r="AP51" i="3"/>
  <c r="AP10" i="3"/>
  <c r="AR10" i="3"/>
  <c r="AT53" i="3"/>
  <c r="AV10" i="3"/>
  <c r="AX10" i="3"/>
  <c r="BB56" i="3"/>
  <c r="BD10" i="3"/>
  <c r="BJ51" i="3"/>
  <c r="BJ10" i="3"/>
  <c r="BL10" i="3"/>
  <c r="BP56" i="3"/>
  <c r="BP53" i="3"/>
  <c r="BR10" i="3"/>
  <c r="BT10" i="3"/>
  <c r="BV56" i="3"/>
  <c r="BV53" i="3"/>
  <c r="BX10" i="3"/>
  <c r="CG51" i="3"/>
  <c r="CD56" i="3"/>
  <c r="CD53" i="3"/>
  <c r="CH51" i="3"/>
  <c r="CH10" i="3"/>
  <c r="CL10" i="3"/>
  <c r="CN10" i="3"/>
  <c r="CP53" i="3"/>
  <c r="CV10" i="3"/>
  <c r="N11" i="3"/>
  <c r="AB11" i="3"/>
  <c r="AP11" i="3"/>
  <c r="BD11" i="3"/>
  <c r="BR11" i="3"/>
  <c r="CF11" i="3"/>
  <c r="CT11" i="3"/>
  <c r="N21" i="3"/>
  <c r="AB21" i="3"/>
  <c r="AP21" i="3"/>
  <c r="BD21" i="3"/>
  <c r="BR21" i="3"/>
  <c r="CF21" i="3"/>
  <c r="CT21" i="3"/>
  <c r="N30" i="3"/>
  <c r="AB30" i="3"/>
  <c r="AP30" i="3"/>
  <c r="BD30" i="3"/>
  <c r="BR30" i="3"/>
  <c r="CF30" i="3"/>
  <c r="CT30" i="3"/>
  <c r="N41" i="3"/>
  <c r="AB41" i="3"/>
  <c r="AP41" i="3"/>
  <c r="BD41" i="3"/>
  <c r="BR41" i="3"/>
  <c r="CF41" i="3"/>
  <c r="CT41" i="3"/>
  <c r="E51" i="3"/>
  <c r="AI9" i="3"/>
  <c r="BC9" i="3"/>
  <c r="BK9" i="3"/>
  <c r="BY9" i="3"/>
  <c r="CM9" i="3"/>
  <c r="M10" i="3"/>
  <c r="W10" i="3"/>
  <c r="Y53" i="3"/>
  <c r="AA51" i="3"/>
  <c r="AA10" i="3"/>
  <c r="AE56" i="3"/>
  <c r="AJ56" i="3" s="1"/>
  <c r="AE53" i="3"/>
  <c r="AJ51" i="3"/>
  <c r="AG53" i="3"/>
  <c r="AG56" i="3"/>
  <c r="AK51" i="3"/>
  <c r="AI51" i="3"/>
  <c r="AI10" i="3"/>
  <c r="AK10" i="3"/>
  <c r="AM53" i="3"/>
  <c r="AO10" i="3"/>
  <c r="AS53" i="3"/>
  <c r="AX51" i="3"/>
  <c r="AY51" i="3"/>
  <c r="AW10" i="3"/>
  <c r="AY10" i="3"/>
  <c r="BA56" i="3"/>
  <c r="BC10" i="3"/>
  <c r="BL51" i="3"/>
  <c r="BI53" i="3"/>
  <c r="BI56" i="3"/>
  <c r="BK51" i="3"/>
  <c r="BK10" i="3"/>
  <c r="BM10" i="3"/>
  <c r="BO53" i="3"/>
  <c r="BQ10" i="3"/>
  <c r="BU53" i="3"/>
  <c r="BW53" i="3"/>
  <c r="BY10" i="3"/>
  <c r="CA10" i="3"/>
  <c r="CE10" i="3"/>
  <c r="CI53" i="3"/>
  <c r="CK53" i="3"/>
  <c r="CM51" i="3"/>
  <c r="CK56" i="3"/>
  <c r="CM10" i="3"/>
  <c r="CO10" i="3"/>
  <c r="CS10" i="3"/>
  <c r="G11" i="3"/>
  <c r="U11" i="3"/>
  <c r="AI11" i="3"/>
  <c r="AW11" i="3"/>
  <c r="BK11" i="3"/>
  <c r="BY11" i="3"/>
  <c r="CM11" i="3"/>
  <c r="G21" i="3"/>
  <c r="U21" i="3"/>
  <c r="AI21" i="3"/>
  <c r="AW21" i="3"/>
  <c r="BK21" i="3"/>
  <c r="BY21" i="3"/>
  <c r="CM21" i="3"/>
  <c r="G30" i="3"/>
  <c r="U30" i="3"/>
  <c r="AI30" i="3"/>
  <c r="AW30" i="3"/>
  <c r="BK30" i="3"/>
  <c r="BY30" i="3"/>
  <c r="CM30" i="3"/>
  <c r="G41" i="3"/>
  <c r="U41" i="3"/>
  <c r="AI41" i="3"/>
  <c r="AW41" i="3"/>
  <c r="BK41" i="3"/>
  <c r="BY41" i="3"/>
  <c r="CM41" i="3"/>
  <c r="BB15" i="2"/>
  <c r="AX15" i="2"/>
  <c r="AV15" i="2"/>
  <c r="BD15" i="2" s="1"/>
  <c r="AU15" i="2"/>
  <c r="BC15" i="2" s="1"/>
  <c r="AA15" i="2"/>
  <c r="W15" i="2"/>
  <c r="U15" i="2"/>
  <c r="AC15" i="2" s="1"/>
  <c r="T15" i="2"/>
  <c r="AB15" i="2" s="1"/>
  <c r="S15" i="2"/>
  <c r="AT15" i="2" s="1"/>
  <c r="P15" i="2"/>
  <c r="AQ15" i="2" s="1"/>
  <c r="M15" i="2"/>
  <c r="I15" i="2"/>
  <c r="F15" i="2"/>
  <c r="BB14" i="2"/>
  <c r="AX14" i="2"/>
  <c r="AV14" i="2"/>
  <c r="BD14" i="2" s="1"/>
  <c r="AU14" i="2"/>
  <c r="BC14" i="2" s="1"/>
  <c r="AA14" i="2"/>
  <c r="W14" i="2"/>
  <c r="U14" i="2"/>
  <c r="AC14" i="2" s="1"/>
  <c r="T14" i="2"/>
  <c r="AB14" i="2" s="1"/>
  <c r="S14" i="2"/>
  <c r="AT14" i="2" s="1"/>
  <c r="P14" i="2"/>
  <c r="AQ14" i="2" s="1"/>
  <c r="M14" i="2"/>
  <c r="V14" i="2" s="1"/>
  <c r="I14" i="2"/>
  <c r="F14" i="2"/>
  <c r="BB13" i="2"/>
  <c r="AX13" i="2"/>
  <c r="AV13" i="2"/>
  <c r="BD13" i="2" s="1"/>
  <c r="AU13" i="2"/>
  <c r="BC13" i="2" s="1"/>
  <c r="AA13" i="2"/>
  <c r="W13" i="2"/>
  <c r="U13" i="2"/>
  <c r="AC13" i="2" s="1"/>
  <c r="T13" i="2"/>
  <c r="AB13" i="2" s="1"/>
  <c r="S13" i="2"/>
  <c r="AT13" i="2" s="1"/>
  <c r="P13" i="2"/>
  <c r="AQ13" i="2" s="1"/>
  <c r="M13" i="2"/>
  <c r="I13" i="2"/>
  <c r="F13" i="2"/>
  <c r="BB25" i="2"/>
  <c r="AX25" i="2"/>
  <c r="AV25" i="2"/>
  <c r="BD25" i="2" s="1"/>
  <c r="AU25" i="2"/>
  <c r="BC25" i="2" s="1"/>
  <c r="AA25" i="2"/>
  <c r="W25" i="2"/>
  <c r="U25" i="2"/>
  <c r="AC25" i="2" s="1"/>
  <c r="T25" i="2"/>
  <c r="AB25" i="2" s="1"/>
  <c r="S25" i="2"/>
  <c r="AT25" i="2" s="1"/>
  <c r="P25" i="2"/>
  <c r="AQ25" i="2" s="1"/>
  <c r="M25" i="2"/>
  <c r="V25" i="2" s="1"/>
  <c r="I25" i="2"/>
  <c r="F25" i="2"/>
  <c r="BB24" i="2"/>
  <c r="AX24" i="2"/>
  <c r="AV24" i="2"/>
  <c r="BD24" i="2" s="1"/>
  <c r="AU24" i="2"/>
  <c r="BC24" i="2" s="1"/>
  <c r="AA24" i="2"/>
  <c r="W24" i="2"/>
  <c r="U24" i="2"/>
  <c r="AC24" i="2" s="1"/>
  <c r="T24" i="2"/>
  <c r="AB24" i="2" s="1"/>
  <c r="S24" i="2"/>
  <c r="AT24" i="2" s="1"/>
  <c r="P24" i="2"/>
  <c r="AQ24" i="2" s="1"/>
  <c r="M24" i="2"/>
  <c r="I24" i="2"/>
  <c r="F24" i="2"/>
  <c r="BB23" i="2"/>
  <c r="AX23" i="2"/>
  <c r="AV23" i="2"/>
  <c r="BD23" i="2" s="1"/>
  <c r="AU23" i="2"/>
  <c r="BC23" i="2" s="1"/>
  <c r="AA23" i="2"/>
  <c r="W23" i="2"/>
  <c r="U23" i="2"/>
  <c r="AC23" i="2" s="1"/>
  <c r="T23" i="2"/>
  <c r="AB23" i="2" s="1"/>
  <c r="S23" i="2"/>
  <c r="AT23" i="2" s="1"/>
  <c r="P23" i="2"/>
  <c r="AQ23" i="2" s="1"/>
  <c r="M23" i="2"/>
  <c r="V23" i="2" s="1"/>
  <c r="I23" i="2"/>
  <c r="F23" i="2"/>
  <c r="BB22" i="2"/>
  <c r="AX22" i="2"/>
  <c r="AV22" i="2"/>
  <c r="BD22" i="2" s="1"/>
  <c r="AU22" i="2"/>
  <c r="BC22" i="2" s="1"/>
  <c r="AA22" i="2"/>
  <c r="W22" i="2"/>
  <c r="U22" i="2"/>
  <c r="AC22" i="2" s="1"/>
  <c r="T22" i="2"/>
  <c r="AB22" i="2" s="1"/>
  <c r="S22" i="2"/>
  <c r="AT22" i="2" s="1"/>
  <c r="P22" i="2"/>
  <c r="AQ22" i="2" s="1"/>
  <c r="M22" i="2"/>
  <c r="I22" i="2"/>
  <c r="F22" i="2"/>
  <c r="BB21" i="2"/>
  <c r="AX21" i="2"/>
  <c r="AV21" i="2"/>
  <c r="BD21" i="2" s="1"/>
  <c r="AU21" i="2"/>
  <c r="BC21" i="2" s="1"/>
  <c r="AA21" i="2"/>
  <c r="W21" i="2"/>
  <c r="U21" i="2"/>
  <c r="AC21" i="2" s="1"/>
  <c r="T21" i="2"/>
  <c r="AB21" i="2" s="1"/>
  <c r="S21" i="2"/>
  <c r="AT21" i="2" s="1"/>
  <c r="P21" i="2"/>
  <c r="AQ21" i="2" s="1"/>
  <c r="M21" i="2"/>
  <c r="V21" i="2" s="1"/>
  <c r="I21" i="2"/>
  <c r="F21" i="2"/>
  <c r="BB20" i="2"/>
  <c r="AX20" i="2"/>
  <c r="AV20" i="2"/>
  <c r="BD20" i="2" s="1"/>
  <c r="AU20" i="2"/>
  <c r="BC20" i="2" s="1"/>
  <c r="AA20" i="2"/>
  <c r="W20" i="2"/>
  <c r="U20" i="2"/>
  <c r="AC20" i="2" s="1"/>
  <c r="T20" i="2"/>
  <c r="AB20" i="2" s="1"/>
  <c r="S20" i="2"/>
  <c r="AT20" i="2" s="1"/>
  <c r="P20" i="2"/>
  <c r="AQ20" i="2" s="1"/>
  <c r="M20" i="2"/>
  <c r="I20" i="2"/>
  <c r="F20" i="2"/>
  <c r="BB19" i="2"/>
  <c r="AX19" i="2"/>
  <c r="AV19" i="2"/>
  <c r="BD19" i="2" s="1"/>
  <c r="AU19" i="2"/>
  <c r="BC19" i="2" s="1"/>
  <c r="AA19" i="2"/>
  <c r="W19" i="2"/>
  <c r="U19" i="2"/>
  <c r="AC19" i="2" s="1"/>
  <c r="T19" i="2"/>
  <c r="AB19" i="2" s="1"/>
  <c r="S19" i="2"/>
  <c r="AT19" i="2" s="1"/>
  <c r="P19" i="2"/>
  <c r="AQ19" i="2" s="1"/>
  <c r="M19" i="2"/>
  <c r="V19" i="2" s="1"/>
  <c r="I19" i="2"/>
  <c r="F19" i="2"/>
  <c r="BB18" i="2"/>
  <c r="AX18" i="2"/>
  <c r="AV18" i="2"/>
  <c r="BD18" i="2" s="1"/>
  <c r="AU18" i="2"/>
  <c r="BC18" i="2" s="1"/>
  <c r="AC18" i="2"/>
  <c r="AA18" i="2"/>
  <c r="W18" i="2"/>
  <c r="U18" i="2"/>
  <c r="Y18" i="2" s="1"/>
  <c r="T18" i="2"/>
  <c r="AB18" i="2" s="1"/>
  <c r="S18" i="2"/>
  <c r="AT18" i="2" s="1"/>
  <c r="P18" i="2"/>
  <c r="AQ18" i="2" s="1"/>
  <c r="M18" i="2"/>
  <c r="AN18" i="2" s="1"/>
  <c r="I18" i="2"/>
  <c r="F18" i="2"/>
  <c r="BB17" i="2"/>
  <c r="AX17" i="2"/>
  <c r="AV17" i="2"/>
  <c r="BD17" i="2" s="1"/>
  <c r="AU17" i="2"/>
  <c r="BC17" i="2" s="1"/>
  <c r="AA17" i="2"/>
  <c r="W17" i="2"/>
  <c r="U17" i="2"/>
  <c r="AC17" i="2" s="1"/>
  <c r="T17" i="2"/>
  <c r="AB17" i="2" s="1"/>
  <c r="S17" i="2"/>
  <c r="AT17" i="2" s="1"/>
  <c r="AT16" i="2" s="1"/>
  <c r="P17" i="2"/>
  <c r="AQ17" i="2" s="1"/>
  <c r="M17" i="2"/>
  <c r="AN17" i="2" s="1"/>
  <c r="AW17" i="2" s="1"/>
  <c r="I17" i="2"/>
  <c r="F17" i="2"/>
  <c r="BB33" i="2"/>
  <c r="AX33" i="2"/>
  <c r="AV33" i="2"/>
  <c r="BD33" i="2" s="1"/>
  <c r="AU33" i="2"/>
  <c r="BC33" i="2" s="1"/>
  <c r="AA33" i="2"/>
  <c r="W33" i="2"/>
  <c r="U33" i="2"/>
  <c r="AC33" i="2" s="1"/>
  <c r="T33" i="2"/>
  <c r="AB33" i="2" s="1"/>
  <c r="S33" i="2"/>
  <c r="AT33" i="2" s="1"/>
  <c r="P33" i="2"/>
  <c r="AQ33" i="2" s="1"/>
  <c r="M33" i="2"/>
  <c r="I33" i="2"/>
  <c r="F33" i="2"/>
  <c r="BB32" i="2"/>
  <c r="AX32" i="2"/>
  <c r="AV32" i="2"/>
  <c r="BD32" i="2" s="1"/>
  <c r="AU32" i="2"/>
  <c r="BC32" i="2" s="1"/>
  <c r="AA32" i="2"/>
  <c r="W32" i="2"/>
  <c r="U32" i="2"/>
  <c r="AC32" i="2" s="1"/>
  <c r="T32" i="2"/>
  <c r="AB32" i="2" s="1"/>
  <c r="S32" i="2"/>
  <c r="AT32" i="2" s="1"/>
  <c r="P32" i="2"/>
  <c r="AQ32" i="2" s="1"/>
  <c r="M32" i="2"/>
  <c r="V32" i="2" s="1"/>
  <c r="I32" i="2"/>
  <c r="F32" i="2"/>
  <c r="BB31" i="2"/>
  <c r="AX31" i="2"/>
  <c r="AV31" i="2"/>
  <c r="BD31" i="2" s="1"/>
  <c r="AU31" i="2"/>
  <c r="BC31" i="2" s="1"/>
  <c r="AA31" i="2"/>
  <c r="W31" i="2"/>
  <c r="U31" i="2"/>
  <c r="AC31" i="2" s="1"/>
  <c r="T31" i="2"/>
  <c r="AB31" i="2" s="1"/>
  <c r="S31" i="2"/>
  <c r="AT31" i="2" s="1"/>
  <c r="P31" i="2"/>
  <c r="AQ31" i="2" s="1"/>
  <c r="M31" i="2"/>
  <c r="I31" i="2"/>
  <c r="F31" i="2"/>
  <c r="BB30" i="2"/>
  <c r="AX30" i="2"/>
  <c r="AV30" i="2"/>
  <c r="BD30" i="2" s="1"/>
  <c r="AU30" i="2"/>
  <c r="BC30" i="2" s="1"/>
  <c r="AA30" i="2"/>
  <c r="W30" i="2"/>
  <c r="U30" i="2"/>
  <c r="AC30" i="2" s="1"/>
  <c r="T30" i="2"/>
  <c r="AB30" i="2" s="1"/>
  <c r="S30" i="2"/>
  <c r="AT30" i="2" s="1"/>
  <c r="P30" i="2"/>
  <c r="AQ30" i="2" s="1"/>
  <c r="M30" i="2"/>
  <c r="V30" i="2" s="1"/>
  <c r="I30" i="2"/>
  <c r="F30" i="2"/>
  <c r="BB29" i="2"/>
  <c r="AX29" i="2"/>
  <c r="AV29" i="2"/>
  <c r="BD29" i="2" s="1"/>
  <c r="AU29" i="2"/>
  <c r="BC29" i="2" s="1"/>
  <c r="AA29" i="2"/>
  <c r="W29" i="2"/>
  <c r="U29" i="2"/>
  <c r="AC29" i="2" s="1"/>
  <c r="T29" i="2"/>
  <c r="AB29" i="2" s="1"/>
  <c r="S29" i="2"/>
  <c r="AT29" i="2" s="1"/>
  <c r="P29" i="2"/>
  <c r="AQ29" i="2" s="1"/>
  <c r="M29" i="2"/>
  <c r="I29" i="2"/>
  <c r="F29" i="2"/>
  <c r="BB28" i="2"/>
  <c r="AX28" i="2"/>
  <c r="AV28" i="2"/>
  <c r="BD28" i="2" s="1"/>
  <c r="AU28" i="2"/>
  <c r="BC28" i="2" s="1"/>
  <c r="AA28" i="2"/>
  <c r="W28" i="2"/>
  <c r="U28" i="2"/>
  <c r="AC28" i="2" s="1"/>
  <c r="T28" i="2"/>
  <c r="AB28" i="2" s="1"/>
  <c r="S28" i="2"/>
  <c r="AT28" i="2" s="1"/>
  <c r="P28" i="2"/>
  <c r="AQ28" i="2" s="1"/>
  <c r="M28" i="2"/>
  <c r="V28" i="2" s="1"/>
  <c r="I28" i="2"/>
  <c r="F28" i="2"/>
  <c r="BB27" i="2"/>
  <c r="AX27" i="2"/>
  <c r="AV27" i="2"/>
  <c r="BD27" i="2" s="1"/>
  <c r="AU27" i="2"/>
  <c r="BC27" i="2" s="1"/>
  <c r="AA27" i="2"/>
  <c r="W27" i="2"/>
  <c r="U27" i="2"/>
  <c r="AC27" i="2" s="1"/>
  <c r="T27" i="2"/>
  <c r="AB27" i="2" s="1"/>
  <c r="S27" i="2"/>
  <c r="AT27" i="2" s="1"/>
  <c r="P27" i="2"/>
  <c r="AQ27" i="2" s="1"/>
  <c r="M27" i="2"/>
  <c r="I27" i="2"/>
  <c r="I26" i="2" s="1"/>
  <c r="F27" i="2"/>
  <c r="BB38" i="2"/>
  <c r="AX38" i="2"/>
  <c r="AV38" i="2"/>
  <c r="BD38" i="2" s="1"/>
  <c r="AU38" i="2"/>
  <c r="BC38" i="2" s="1"/>
  <c r="AA38" i="2"/>
  <c r="W38" i="2"/>
  <c r="U38" i="2"/>
  <c r="AC38" i="2" s="1"/>
  <c r="T38" i="2"/>
  <c r="AB38" i="2" s="1"/>
  <c r="S38" i="2"/>
  <c r="AT38" i="2" s="1"/>
  <c r="P38" i="2"/>
  <c r="AQ38" i="2" s="1"/>
  <c r="M38" i="2"/>
  <c r="V38" i="2" s="1"/>
  <c r="I38" i="2"/>
  <c r="F38" i="2"/>
  <c r="BB37" i="2"/>
  <c r="AX37" i="2"/>
  <c r="AV37" i="2"/>
  <c r="BD37" i="2" s="1"/>
  <c r="AU37" i="2"/>
  <c r="BC37" i="2" s="1"/>
  <c r="AA37" i="2"/>
  <c r="W37" i="2"/>
  <c r="U37" i="2"/>
  <c r="AC37" i="2" s="1"/>
  <c r="T37" i="2"/>
  <c r="AB37" i="2" s="1"/>
  <c r="S37" i="2"/>
  <c r="AT37" i="2" s="1"/>
  <c r="P37" i="2"/>
  <c r="AQ37" i="2" s="1"/>
  <c r="M37" i="2"/>
  <c r="I37" i="2"/>
  <c r="F37" i="2"/>
  <c r="BB36" i="2"/>
  <c r="AX36" i="2"/>
  <c r="AV36" i="2"/>
  <c r="BD36" i="2" s="1"/>
  <c r="AU36" i="2"/>
  <c r="BC36" i="2" s="1"/>
  <c r="AA36" i="2"/>
  <c r="W36" i="2"/>
  <c r="U36" i="2"/>
  <c r="AC36" i="2" s="1"/>
  <c r="T36" i="2"/>
  <c r="AB36" i="2" s="1"/>
  <c r="S36" i="2"/>
  <c r="AT36" i="2" s="1"/>
  <c r="P36" i="2"/>
  <c r="AQ36" i="2" s="1"/>
  <c r="M36" i="2"/>
  <c r="V36" i="2" s="1"/>
  <c r="I36" i="2"/>
  <c r="F36" i="2"/>
  <c r="BB35" i="2"/>
  <c r="AX35" i="2"/>
  <c r="AV35" i="2"/>
  <c r="BD35" i="2" s="1"/>
  <c r="AU35" i="2"/>
  <c r="BC35" i="2" s="1"/>
  <c r="AA35" i="2"/>
  <c r="W35" i="2"/>
  <c r="U35" i="2"/>
  <c r="AC35" i="2" s="1"/>
  <c r="T35" i="2"/>
  <c r="AB35" i="2" s="1"/>
  <c r="S35" i="2"/>
  <c r="AT35" i="2" s="1"/>
  <c r="AT34" i="2" s="1"/>
  <c r="P35" i="2"/>
  <c r="AQ35" i="2" s="1"/>
  <c r="M35" i="2"/>
  <c r="I35" i="2"/>
  <c r="F35" i="2"/>
  <c r="BB43" i="2"/>
  <c r="AX43" i="2"/>
  <c r="AV43" i="2"/>
  <c r="BD43" i="2" s="1"/>
  <c r="AU43" i="2"/>
  <c r="BC43" i="2" s="1"/>
  <c r="AA43" i="2"/>
  <c r="W43" i="2"/>
  <c r="U43" i="2"/>
  <c r="AC43" i="2" s="1"/>
  <c r="T43" i="2"/>
  <c r="AB43" i="2" s="1"/>
  <c r="S43" i="2"/>
  <c r="AT43" i="2" s="1"/>
  <c r="P43" i="2"/>
  <c r="AQ43" i="2" s="1"/>
  <c r="M43" i="2"/>
  <c r="V43" i="2" s="1"/>
  <c r="I43" i="2"/>
  <c r="F43" i="2"/>
  <c r="BB42" i="2"/>
  <c r="AX42" i="2"/>
  <c r="AV42" i="2"/>
  <c r="BD42" i="2" s="1"/>
  <c r="AU42" i="2"/>
  <c r="BC42" i="2" s="1"/>
  <c r="AA42" i="2"/>
  <c r="W42" i="2"/>
  <c r="U42" i="2"/>
  <c r="AC42" i="2" s="1"/>
  <c r="T42" i="2"/>
  <c r="AB42" i="2" s="1"/>
  <c r="S42" i="2"/>
  <c r="AT42" i="2" s="1"/>
  <c r="P42" i="2"/>
  <c r="AQ42" i="2" s="1"/>
  <c r="M42" i="2"/>
  <c r="I42" i="2"/>
  <c r="F42" i="2"/>
  <c r="BB41" i="2"/>
  <c r="AX41" i="2"/>
  <c r="AV41" i="2"/>
  <c r="BD41" i="2" s="1"/>
  <c r="AU41" i="2"/>
  <c r="BC41" i="2" s="1"/>
  <c r="AA41" i="2"/>
  <c r="W41" i="2"/>
  <c r="U41" i="2"/>
  <c r="AC41" i="2" s="1"/>
  <c r="T41" i="2"/>
  <c r="AB41" i="2" s="1"/>
  <c r="S41" i="2"/>
  <c r="AT41" i="2" s="1"/>
  <c r="P41" i="2"/>
  <c r="AQ41" i="2" s="1"/>
  <c r="M41" i="2"/>
  <c r="V41" i="2" s="1"/>
  <c r="I41" i="2"/>
  <c r="F41" i="2"/>
  <c r="BB40" i="2"/>
  <c r="AX40" i="2"/>
  <c r="AV40" i="2"/>
  <c r="BD40" i="2" s="1"/>
  <c r="AU40" i="2"/>
  <c r="BC40" i="2" s="1"/>
  <c r="AA40" i="2"/>
  <c r="W40" i="2"/>
  <c r="U40" i="2"/>
  <c r="U39" i="2" s="1"/>
  <c r="T40" i="2"/>
  <c r="AB40" i="2" s="1"/>
  <c r="S40" i="2"/>
  <c r="AT40" i="2" s="1"/>
  <c r="AT39" i="2" s="1"/>
  <c r="P40" i="2"/>
  <c r="AQ40" i="2" s="1"/>
  <c r="M40" i="2"/>
  <c r="I40" i="2"/>
  <c r="F40" i="2"/>
  <c r="F39" i="2" s="1"/>
  <c r="BB52" i="2"/>
  <c r="AX52" i="2"/>
  <c r="AV52" i="2"/>
  <c r="BD52" i="2" s="1"/>
  <c r="AU52" i="2"/>
  <c r="BC52" i="2" s="1"/>
  <c r="AA52" i="2"/>
  <c r="W52" i="2"/>
  <c r="U52" i="2"/>
  <c r="AC52" i="2" s="1"/>
  <c r="T52" i="2"/>
  <c r="AB52" i="2" s="1"/>
  <c r="S52" i="2"/>
  <c r="AT52" i="2" s="1"/>
  <c r="P52" i="2"/>
  <c r="AQ52" i="2" s="1"/>
  <c r="M52" i="2"/>
  <c r="V52" i="2" s="1"/>
  <c r="I52" i="2"/>
  <c r="F52" i="2"/>
  <c r="BB51" i="2"/>
  <c r="AX51" i="2"/>
  <c r="AV51" i="2"/>
  <c r="BD51" i="2" s="1"/>
  <c r="AU51" i="2"/>
  <c r="BC51" i="2" s="1"/>
  <c r="AA51" i="2"/>
  <c r="W51" i="2"/>
  <c r="U51" i="2"/>
  <c r="AC51" i="2" s="1"/>
  <c r="T51" i="2"/>
  <c r="AB51" i="2" s="1"/>
  <c r="S51" i="2"/>
  <c r="AT51" i="2" s="1"/>
  <c r="P51" i="2"/>
  <c r="AQ51" i="2" s="1"/>
  <c r="M51" i="2"/>
  <c r="I51" i="2"/>
  <c r="F51" i="2"/>
  <c r="BB50" i="2"/>
  <c r="AX50" i="2"/>
  <c r="AV50" i="2"/>
  <c r="BD50" i="2" s="1"/>
  <c r="AU50" i="2"/>
  <c r="BC50" i="2" s="1"/>
  <c r="AA50" i="2"/>
  <c r="W50" i="2"/>
  <c r="U50" i="2"/>
  <c r="AC50" i="2" s="1"/>
  <c r="T50" i="2"/>
  <c r="AB50" i="2" s="1"/>
  <c r="S50" i="2"/>
  <c r="AT50" i="2" s="1"/>
  <c r="P50" i="2"/>
  <c r="AQ50" i="2" s="1"/>
  <c r="M50" i="2"/>
  <c r="V50" i="2" s="1"/>
  <c r="I50" i="2"/>
  <c r="F50" i="2"/>
  <c r="BB49" i="2"/>
  <c r="AX49" i="2"/>
  <c r="AV49" i="2"/>
  <c r="BD49" i="2" s="1"/>
  <c r="AU49" i="2"/>
  <c r="BC49" i="2" s="1"/>
  <c r="AA49" i="2"/>
  <c r="W49" i="2"/>
  <c r="U49" i="2"/>
  <c r="AC49" i="2" s="1"/>
  <c r="T49" i="2"/>
  <c r="AB49" i="2" s="1"/>
  <c r="S49" i="2"/>
  <c r="AT49" i="2" s="1"/>
  <c r="P49" i="2"/>
  <c r="AQ49" i="2" s="1"/>
  <c r="M49" i="2"/>
  <c r="I49" i="2"/>
  <c r="F49" i="2"/>
  <c r="BB48" i="2"/>
  <c r="AX48" i="2"/>
  <c r="AV48" i="2"/>
  <c r="BD48" i="2" s="1"/>
  <c r="AU48" i="2"/>
  <c r="BC48" i="2" s="1"/>
  <c r="AA48" i="2"/>
  <c r="W48" i="2"/>
  <c r="U48" i="2"/>
  <c r="AC48" i="2" s="1"/>
  <c r="T48" i="2"/>
  <c r="AB48" i="2" s="1"/>
  <c r="S48" i="2"/>
  <c r="AT48" i="2" s="1"/>
  <c r="P48" i="2"/>
  <c r="AQ48" i="2" s="1"/>
  <c r="M48" i="2"/>
  <c r="V48" i="2" s="1"/>
  <c r="I48" i="2"/>
  <c r="F48" i="2"/>
  <c r="BB47" i="2"/>
  <c r="AX47" i="2"/>
  <c r="AV47" i="2"/>
  <c r="BD47" i="2" s="1"/>
  <c r="AU47" i="2"/>
  <c r="BC47" i="2" s="1"/>
  <c r="AA47" i="2"/>
  <c r="W47" i="2"/>
  <c r="U47" i="2"/>
  <c r="AC47" i="2" s="1"/>
  <c r="T47" i="2"/>
  <c r="AB47" i="2" s="1"/>
  <c r="S47" i="2"/>
  <c r="P47" i="2"/>
  <c r="AQ47" i="2" s="1"/>
  <c r="M47" i="2"/>
  <c r="I47" i="2"/>
  <c r="F47" i="2"/>
  <c r="BB46" i="2"/>
  <c r="AX46" i="2"/>
  <c r="AV46" i="2"/>
  <c r="BD46" i="2" s="1"/>
  <c r="AU46" i="2"/>
  <c r="BC46" i="2" s="1"/>
  <c r="AA46" i="2"/>
  <c r="W46" i="2"/>
  <c r="U46" i="2"/>
  <c r="AC46" i="2" s="1"/>
  <c r="T46" i="2"/>
  <c r="AB46" i="2" s="1"/>
  <c r="S46" i="2"/>
  <c r="AT46" i="2" s="1"/>
  <c r="P46" i="2"/>
  <c r="AQ46" i="2" s="1"/>
  <c r="M46" i="2"/>
  <c r="V46" i="2" s="1"/>
  <c r="I46" i="2"/>
  <c r="F46" i="2"/>
  <c r="BB45" i="2"/>
  <c r="AX45" i="2"/>
  <c r="AV45" i="2"/>
  <c r="BD45" i="2" s="1"/>
  <c r="AU45" i="2"/>
  <c r="BC45" i="2" s="1"/>
  <c r="AC45" i="2"/>
  <c r="AA45" i="2"/>
  <c r="W45" i="2"/>
  <c r="U45" i="2"/>
  <c r="Y45" i="2" s="1"/>
  <c r="T45" i="2"/>
  <c r="AB45" i="2" s="1"/>
  <c r="S45" i="2"/>
  <c r="AT45" i="2" s="1"/>
  <c r="P45" i="2"/>
  <c r="AQ45" i="2" s="1"/>
  <c r="M45" i="2"/>
  <c r="AN45" i="2" s="1"/>
  <c r="I45" i="2"/>
  <c r="F45" i="2"/>
  <c r="BB55" i="2"/>
  <c r="AX55" i="2"/>
  <c r="AV55" i="2"/>
  <c r="BD55" i="2" s="1"/>
  <c r="AU55" i="2"/>
  <c r="BC55" i="2" s="1"/>
  <c r="AA55" i="2"/>
  <c r="W55" i="2"/>
  <c r="U55" i="2"/>
  <c r="AC55" i="2" s="1"/>
  <c r="T55" i="2"/>
  <c r="AB55" i="2" s="1"/>
  <c r="S55" i="2"/>
  <c r="AT55" i="2" s="1"/>
  <c r="P55" i="2"/>
  <c r="AQ55" i="2" s="1"/>
  <c r="M55" i="2"/>
  <c r="V55" i="2" s="1"/>
  <c r="I55" i="2"/>
  <c r="F55" i="2"/>
  <c r="BB54" i="2"/>
  <c r="AX54" i="2"/>
  <c r="AV54" i="2"/>
  <c r="BD54" i="2" s="1"/>
  <c r="AU54" i="2"/>
  <c r="BC54" i="2" s="1"/>
  <c r="AA54" i="2"/>
  <c r="W54" i="2"/>
  <c r="U54" i="2"/>
  <c r="AC54" i="2" s="1"/>
  <c r="T54" i="2"/>
  <c r="AB54" i="2" s="1"/>
  <c r="S54" i="2"/>
  <c r="AT54" i="2" s="1"/>
  <c r="AT53" i="2" s="1"/>
  <c r="P54" i="2"/>
  <c r="AQ54" i="2" s="1"/>
  <c r="AQ53" i="2" s="1"/>
  <c r="M54" i="2"/>
  <c r="I54" i="2"/>
  <c r="I53" i="2" s="1"/>
  <c r="F54" i="2"/>
  <c r="BB60" i="2"/>
  <c r="AX60" i="2"/>
  <c r="AV60" i="2"/>
  <c r="BD60" i="2" s="1"/>
  <c r="AU60" i="2"/>
  <c r="BC60" i="2" s="1"/>
  <c r="AA60" i="2"/>
  <c r="W60" i="2"/>
  <c r="U60" i="2"/>
  <c r="AC60" i="2" s="1"/>
  <c r="T60" i="2"/>
  <c r="AB60" i="2" s="1"/>
  <c r="S60" i="2"/>
  <c r="AT60" i="2" s="1"/>
  <c r="P60" i="2"/>
  <c r="AQ60" i="2" s="1"/>
  <c r="M60" i="2"/>
  <c r="V60" i="2" s="1"/>
  <c r="I60" i="2"/>
  <c r="F60" i="2"/>
  <c r="BB59" i="2"/>
  <c r="AX59" i="2"/>
  <c r="AV59" i="2"/>
  <c r="BD59" i="2" s="1"/>
  <c r="AU59" i="2"/>
  <c r="BC59" i="2" s="1"/>
  <c r="AA59" i="2"/>
  <c r="W59" i="2"/>
  <c r="U59" i="2"/>
  <c r="AC59" i="2" s="1"/>
  <c r="T59" i="2"/>
  <c r="AB59" i="2" s="1"/>
  <c r="S59" i="2"/>
  <c r="AT59" i="2" s="1"/>
  <c r="P59" i="2"/>
  <c r="AQ59" i="2" s="1"/>
  <c r="M59" i="2"/>
  <c r="I59" i="2"/>
  <c r="F59" i="2"/>
  <c r="BB58" i="2"/>
  <c r="AX58" i="2"/>
  <c r="AV58" i="2"/>
  <c r="BD58" i="2" s="1"/>
  <c r="AU58" i="2"/>
  <c r="BC58" i="2" s="1"/>
  <c r="AA58" i="2"/>
  <c r="W58" i="2"/>
  <c r="U58" i="2"/>
  <c r="AC58" i="2" s="1"/>
  <c r="T58" i="2"/>
  <c r="AB58" i="2" s="1"/>
  <c r="S58" i="2"/>
  <c r="AT58" i="2" s="1"/>
  <c r="P58" i="2"/>
  <c r="AQ58" i="2" s="1"/>
  <c r="M58" i="2"/>
  <c r="V58" i="2" s="1"/>
  <c r="I58" i="2"/>
  <c r="F58" i="2"/>
  <c r="BB57" i="2"/>
  <c r="AX57" i="2"/>
  <c r="AV57" i="2"/>
  <c r="BD57" i="2" s="1"/>
  <c r="AU57" i="2"/>
  <c r="BC57" i="2" s="1"/>
  <c r="AA57" i="2"/>
  <c r="W57" i="2"/>
  <c r="U57" i="2"/>
  <c r="U56" i="2" s="1"/>
  <c r="T57" i="2"/>
  <c r="AB57" i="2" s="1"/>
  <c r="S57" i="2"/>
  <c r="AT57" i="2" s="1"/>
  <c r="P57" i="2"/>
  <c r="AQ57" i="2" s="1"/>
  <c r="AQ56" i="2" s="1"/>
  <c r="M57" i="2"/>
  <c r="I57" i="2"/>
  <c r="I56" i="2" s="1"/>
  <c r="F57" i="2"/>
  <c r="BB65" i="2"/>
  <c r="AX65" i="2"/>
  <c r="AV65" i="2"/>
  <c r="BD65" i="2" s="1"/>
  <c r="AU65" i="2"/>
  <c r="BC65" i="2" s="1"/>
  <c r="AA65" i="2"/>
  <c r="W65" i="2"/>
  <c r="U65" i="2"/>
  <c r="AC65" i="2" s="1"/>
  <c r="T65" i="2"/>
  <c r="AB65" i="2" s="1"/>
  <c r="S65" i="2"/>
  <c r="AT65" i="2" s="1"/>
  <c r="P65" i="2"/>
  <c r="AQ65" i="2" s="1"/>
  <c r="M65" i="2"/>
  <c r="V65" i="2" s="1"/>
  <c r="I65" i="2"/>
  <c r="F65" i="2"/>
  <c r="BB64" i="2"/>
  <c r="AX64" i="2"/>
  <c r="AV64" i="2"/>
  <c r="BD64" i="2" s="1"/>
  <c r="AU64" i="2"/>
  <c r="BC64" i="2" s="1"/>
  <c r="AA64" i="2"/>
  <c r="W64" i="2"/>
  <c r="U64" i="2"/>
  <c r="AC64" i="2" s="1"/>
  <c r="T64" i="2"/>
  <c r="AB64" i="2" s="1"/>
  <c r="S64" i="2"/>
  <c r="AT64" i="2" s="1"/>
  <c r="P64" i="2"/>
  <c r="AQ64" i="2" s="1"/>
  <c r="M64" i="2"/>
  <c r="I64" i="2"/>
  <c r="F64" i="2"/>
  <c r="BB63" i="2"/>
  <c r="AX63" i="2"/>
  <c r="AV63" i="2"/>
  <c r="BD63" i="2" s="1"/>
  <c r="AU63" i="2"/>
  <c r="BC63" i="2" s="1"/>
  <c r="AA63" i="2"/>
  <c r="W63" i="2"/>
  <c r="U63" i="2"/>
  <c r="AC63" i="2" s="1"/>
  <c r="T63" i="2"/>
  <c r="AB63" i="2" s="1"/>
  <c r="S63" i="2"/>
  <c r="AT63" i="2" s="1"/>
  <c r="P63" i="2"/>
  <c r="AQ63" i="2" s="1"/>
  <c r="M63" i="2"/>
  <c r="V63" i="2" s="1"/>
  <c r="I63" i="2"/>
  <c r="F63" i="2"/>
  <c r="BB62" i="2"/>
  <c r="AX62" i="2"/>
  <c r="AV62" i="2"/>
  <c r="BD62" i="2" s="1"/>
  <c r="AU62" i="2"/>
  <c r="BC62" i="2" s="1"/>
  <c r="AA62" i="2"/>
  <c r="W62" i="2"/>
  <c r="U62" i="2"/>
  <c r="AC62" i="2" s="1"/>
  <c r="T62" i="2"/>
  <c r="AB62" i="2" s="1"/>
  <c r="S62" i="2"/>
  <c r="AT62" i="2" s="1"/>
  <c r="P62" i="2"/>
  <c r="AQ62" i="2" s="1"/>
  <c r="AQ61" i="2" s="1"/>
  <c r="M62" i="2"/>
  <c r="I62" i="2"/>
  <c r="F62" i="2"/>
  <c r="BB70" i="2"/>
  <c r="AX70" i="2"/>
  <c r="AV70" i="2"/>
  <c r="BD70" i="2" s="1"/>
  <c r="AU70" i="2"/>
  <c r="BC70" i="2" s="1"/>
  <c r="AA70" i="2"/>
  <c r="W70" i="2"/>
  <c r="U70" i="2"/>
  <c r="AC70" i="2" s="1"/>
  <c r="T70" i="2"/>
  <c r="AB70" i="2" s="1"/>
  <c r="S70" i="2"/>
  <c r="AT70" i="2" s="1"/>
  <c r="P70" i="2"/>
  <c r="AQ70" i="2" s="1"/>
  <c r="M70" i="2"/>
  <c r="V70" i="2" s="1"/>
  <c r="I70" i="2"/>
  <c r="F70" i="2"/>
  <c r="BB69" i="2"/>
  <c r="AX69" i="2"/>
  <c r="AV69" i="2"/>
  <c r="BD69" i="2" s="1"/>
  <c r="AU69" i="2"/>
  <c r="BC69" i="2" s="1"/>
  <c r="AA69" i="2"/>
  <c r="W69" i="2"/>
  <c r="U69" i="2"/>
  <c r="AC69" i="2" s="1"/>
  <c r="T69" i="2"/>
  <c r="AB69" i="2" s="1"/>
  <c r="S69" i="2"/>
  <c r="AT69" i="2" s="1"/>
  <c r="P69" i="2"/>
  <c r="AQ69" i="2" s="1"/>
  <c r="M69" i="2"/>
  <c r="I69" i="2"/>
  <c r="F69" i="2"/>
  <c r="BB68" i="2"/>
  <c r="AX68" i="2"/>
  <c r="AV68" i="2"/>
  <c r="BD68" i="2" s="1"/>
  <c r="AU68" i="2"/>
  <c r="BC68" i="2" s="1"/>
  <c r="AA68" i="2"/>
  <c r="W68" i="2"/>
  <c r="U68" i="2"/>
  <c r="AC68" i="2" s="1"/>
  <c r="T68" i="2"/>
  <c r="AB68" i="2" s="1"/>
  <c r="S68" i="2"/>
  <c r="AT68" i="2" s="1"/>
  <c r="P68" i="2"/>
  <c r="AQ68" i="2" s="1"/>
  <c r="M68" i="2"/>
  <c r="V68" i="2" s="1"/>
  <c r="I68" i="2"/>
  <c r="F68" i="2"/>
  <c r="BB67" i="2"/>
  <c r="AX67" i="2"/>
  <c r="AV67" i="2"/>
  <c r="BD67" i="2" s="1"/>
  <c r="AU67" i="2"/>
  <c r="BC67" i="2" s="1"/>
  <c r="AA67" i="2"/>
  <c r="W67" i="2"/>
  <c r="U67" i="2"/>
  <c r="AC67" i="2" s="1"/>
  <c r="T67" i="2"/>
  <c r="AB67" i="2" s="1"/>
  <c r="S67" i="2"/>
  <c r="AT67" i="2" s="1"/>
  <c r="P67" i="2"/>
  <c r="AQ67" i="2" s="1"/>
  <c r="AQ66" i="2" s="1"/>
  <c r="M67" i="2"/>
  <c r="I67" i="2"/>
  <c r="I66" i="2" s="1"/>
  <c r="F67" i="2"/>
  <c r="BB77" i="2"/>
  <c r="AX77" i="2"/>
  <c r="AV77" i="2"/>
  <c r="BD77" i="2" s="1"/>
  <c r="AU77" i="2"/>
  <c r="BC77" i="2" s="1"/>
  <c r="AA77" i="2"/>
  <c r="W77" i="2"/>
  <c r="U77" i="2"/>
  <c r="AC77" i="2" s="1"/>
  <c r="T77" i="2"/>
  <c r="AB77" i="2" s="1"/>
  <c r="S77" i="2"/>
  <c r="AT77" i="2" s="1"/>
  <c r="P77" i="2"/>
  <c r="AQ77" i="2" s="1"/>
  <c r="M77" i="2"/>
  <c r="V77" i="2" s="1"/>
  <c r="I77" i="2"/>
  <c r="F77" i="2"/>
  <c r="BB76" i="2"/>
  <c r="AX76" i="2"/>
  <c r="AV76" i="2"/>
  <c r="BD76" i="2" s="1"/>
  <c r="AU76" i="2"/>
  <c r="BC76" i="2" s="1"/>
  <c r="AA76" i="2"/>
  <c r="W76" i="2"/>
  <c r="U76" i="2"/>
  <c r="AC76" i="2" s="1"/>
  <c r="T76" i="2"/>
  <c r="AB76" i="2" s="1"/>
  <c r="S76" i="2"/>
  <c r="AT76" i="2" s="1"/>
  <c r="P76" i="2"/>
  <c r="AQ76" i="2" s="1"/>
  <c r="M76" i="2"/>
  <c r="I76" i="2"/>
  <c r="F76" i="2"/>
  <c r="BB75" i="2"/>
  <c r="AX75" i="2"/>
  <c r="AV75" i="2"/>
  <c r="BD75" i="2" s="1"/>
  <c r="AU75" i="2"/>
  <c r="BC75" i="2" s="1"/>
  <c r="AA75" i="2"/>
  <c r="W75" i="2"/>
  <c r="U75" i="2"/>
  <c r="AC75" i="2" s="1"/>
  <c r="T75" i="2"/>
  <c r="AB75" i="2" s="1"/>
  <c r="S75" i="2"/>
  <c r="AT75" i="2" s="1"/>
  <c r="P75" i="2"/>
  <c r="AQ75" i="2" s="1"/>
  <c r="M75" i="2"/>
  <c r="I75" i="2"/>
  <c r="F75" i="2"/>
  <c r="BB74" i="2"/>
  <c r="AX74" i="2"/>
  <c r="AV74" i="2"/>
  <c r="BD74" i="2" s="1"/>
  <c r="AU74" i="2"/>
  <c r="BC74" i="2" s="1"/>
  <c r="AA74" i="2"/>
  <c r="W74" i="2"/>
  <c r="U74" i="2"/>
  <c r="AC74" i="2" s="1"/>
  <c r="T74" i="2"/>
  <c r="AB74" i="2" s="1"/>
  <c r="S74" i="2"/>
  <c r="AT74" i="2" s="1"/>
  <c r="P74" i="2"/>
  <c r="AQ74" i="2" s="1"/>
  <c r="M74" i="2"/>
  <c r="I74" i="2"/>
  <c r="F74" i="2"/>
  <c r="BB73" i="2"/>
  <c r="AX73" i="2"/>
  <c r="AV73" i="2"/>
  <c r="BD73" i="2" s="1"/>
  <c r="AU73" i="2"/>
  <c r="BC73" i="2" s="1"/>
  <c r="AA73" i="2"/>
  <c r="W73" i="2"/>
  <c r="U73" i="2"/>
  <c r="AC73" i="2" s="1"/>
  <c r="T73" i="2"/>
  <c r="AB73" i="2" s="1"/>
  <c r="S73" i="2"/>
  <c r="AT73" i="2" s="1"/>
  <c r="P73" i="2"/>
  <c r="AQ73" i="2" s="1"/>
  <c r="M73" i="2"/>
  <c r="V73" i="2" s="1"/>
  <c r="I73" i="2"/>
  <c r="F73" i="2"/>
  <c r="BB72" i="2"/>
  <c r="AX72" i="2"/>
  <c r="AV72" i="2"/>
  <c r="BD72" i="2" s="1"/>
  <c r="AU72" i="2"/>
  <c r="BC72" i="2" s="1"/>
  <c r="AA72" i="2"/>
  <c r="W72" i="2"/>
  <c r="U72" i="2"/>
  <c r="U71" i="2" s="1"/>
  <c r="T72" i="2"/>
  <c r="AB72" i="2" s="1"/>
  <c r="S72" i="2"/>
  <c r="S71" i="2" s="1"/>
  <c r="P72" i="2"/>
  <c r="AQ72" i="2" s="1"/>
  <c r="M72" i="2"/>
  <c r="I72" i="2"/>
  <c r="F72" i="2"/>
  <c r="F71" i="2" s="1"/>
  <c r="BB82" i="2"/>
  <c r="AX82" i="2"/>
  <c r="AV82" i="2"/>
  <c r="BD82" i="2" s="1"/>
  <c r="AU82" i="2"/>
  <c r="BC82" i="2" s="1"/>
  <c r="AA82" i="2"/>
  <c r="W82" i="2"/>
  <c r="U82" i="2"/>
  <c r="AC82" i="2" s="1"/>
  <c r="T82" i="2"/>
  <c r="AB82" i="2" s="1"/>
  <c r="S82" i="2"/>
  <c r="AT82" i="2" s="1"/>
  <c r="P82" i="2"/>
  <c r="AQ82" i="2" s="1"/>
  <c r="M82" i="2"/>
  <c r="V82" i="2" s="1"/>
  <c r="I82" i="2"/>
  <c r="F82" i="2"/>
  <c r="BB81" i="2"/>
  <c r="AX81" i="2"/>
  <c r="AV81" i="2"/>
  <c r="BD81" i="2" s="1"/>
  <c r="AU81" i="2"/>
  <c r="BC81" i="2" s="1"/>
  <c r="AA81" i="2"/>
  <c r="W81" i="2"/>
  <c r="U81" i="2"/>
  <c r="AC81" i="2" s="1"/>
  <c r="T81" i="2"/>
  <c r="AB81" i="2" s="1"/>
  <c r="S81" i="2"/>
  <c r="AT81" i="2" s="1"/>
  <c r="P81" i="2"/>
  <c r="AQ81" i="2" s="1"/>
  <c r="M81" i="2"/>
  <c r="I81" i="2"/>
  <c r="F81" i="2"/>
  <c r="BB80" i="2"/>
  <c r="AX80" i="2"/>
  <c r="AV80" i="2"/>
  <c r="BD80" i="2" s="1"/>
  <c r="AU80" i="2"/>
  <c r="BC80" i="2" s="1"/>
  <c r="AA80" i="2"/>
  <c r="W80" i="2"/>
  <c r="U80" i="2"/>
  <c r="AC80" i="2" s="1"/>
  <c r="T80" i="2"/>
  <c r="AB80" i="2" s="1"/>
  <c r="S80" i="2"/>
  <c r="AT80" i="2" s="1"/>
  <c r="P80" i="2"/>
  <c r="AQ80" i="2" s="1"/>
  <c r="M80" i="2"/>
  <c r="V80" i="2" s="1"/>
  <c r="I80" i="2"/>
  <c r="F80" i="2"/>
  <c r="BB79" i="2"/>
  <c r="AX79" i="2"/>
  <c r="AV79" i="2"/>
  <c r="BD79" i="2" s="1"/>
  <c r="AU79" i="2"/>
  <c r="BC79" i="2" s="1"/>
  <c r="AA79" i="2"/>
  <c r="W79" i="2"/>
  <c r="U79" i="2"/>
  <c r="AC79" i="2" s="1"/>
  <c r="T79" i="2"/>
  <c r="AB79" i="2" s="1"/>
  <c r="S79" i="2"/>
  <c r="AT79" i="2" s="1"/>
  <c r="AT78" i="2" s="1"/>
  <c r="P79" i="2"/>
  <c r="AQ79" i="2" s="1"/>
  <c r="M79" i="2"/>
  <c r="I79" i="2"/>
  <c r="F79" i="2"/>
  <c r="BB85" i="2"/>
  <c r="AX85" i="2"/>
  <c r="AV85" i="2"/>
  <c r="BD85" i="2" s="1"/>
  <c r="AU85" i="2"/>
  <c r="BC85" i="2" s="1"/>
  <c r="AA85" i="2"/>
  <c r="W85" i="2"/>
  <c r="U85" i="2"/>
  <c r="AC85" i="2" s="1"/>
  <c r="T85" i="2"/>
  <c r="AB85" i="2" s="1"/>
  <c r="S85" i="2"/>
  <c r="AT85" i="2" s="1"/>
  <c r="P85" i="2"/>
  <c r="AQ85" i="2" s="1"/>
  <c r="M85" i="2"/>
  <c r="V85" i="2" s="1"/>
  <c r="I85" i="2"/>
  <c r="F85" i="2"/>
  <c r="BB84" i="2"/>
  <c r="AX84" i="2"/>
  <c r="AV84" i="2"/>
  <c r="BD84" i="2" s="1"/>
  <c r="AU84" i="2"/>
  <c r="BC84" i="2" s="1"/>
  <c r="AA84" i="2"/>
  <c r="W84" i="2"/>
  <c r="U84" i="2"/>
  <c r="AC84" i="2" s="1"/>
  <c r="T84" i="2"/>
  <c r="AB84" i="2" s="1"/>
  <c r="S84" i="2"/>
  <c r="AT84" i="2" s="1"/>
  <c r="AT83" i="2" s="1"/>
  <c r="P84" i="2"/>
  <c r="AQ84" i="2" s="1"/>
  <c r="M84" i="2"/>
  <c r="I84" i="2"/>
  <c r="F84" i="2"/>
  <c r="BB98" i="2"/>
  <c r="AX98" i="2"/>
  <c r="AV98" i="2"/>
  <c r="BD98" i="2" s="1"/>
  <c r="AU98" i="2"/>
  <c r="BC98" i="2" s="1"/>
  <c r="AA98" i="2"/>
  <c r="W98" i="2"/>
  <c r="U98" i="2"/>
  <c r="AC98" i="2" s="1"/>
  <c r="T98" i="2"/>
  <c r="AB98" i="2" s="1"/>
  <c r="S98" i="2"/>
  <c r="AT98" i="2" s="1"/>
  <c r="AT97" i="2" s="1"/>
  <c r="P98" i="2"/>
  <c r="AQ98" i="2" s="1"/>
  <c r="AQ97" i="2" s="1"/>
  <c r="M98" i="2"/>
  <c r="V98" i="2" s="1"/>
  <c r="I98" i="2"/>
  <c r="F98" i="2"/>
  <c r="BB96" i="2"/>
  <c r="AX96" i="2"/>
  <c r="AV96" i="2"/>
  <c r="BD96" i="2" s="1"/>
  <c r="AU96" i="2"/>
  <c r="BC96" i="2" s="1"/>
  <c r="AA96" i="2"/>
  <c r="W96" i="2"/>
  <c r="U96" i="2"/>
  <c r="AC96" i="2" s="1"/>
  <c r="T96" i="2"/>
  <c r="AB96" i="2" s="1"/>
  <c r="S96" i="2"/>
  <c r="AT96" i="2" s="1"/>
  <c r="P96" i="2"/>
  <c r="AQ96" i="2" s="1"/>
  <c r="M96" i="2"/>
  <c r="I96" i="2"/>
  <c r="F96" i="2"/>
  <c r="BB95" i="2"/>
  <c r="AX95" i="2"/>
  <c r="AV95" i="2"/>
  <c r="BD95" i="2" s="1"/>
  <c r="AU95" i="2"/>
  <c r="BC95" i="2" s="1"/>
  <c r="AA95" i="2"/>
  <c r="W95" i="2"/>
  <c r="U95" i="2"/>
  <c r="AC95" i="2" s="1"/>
  <c r="T95" i="2"/>
  <c r="AB95" i="2" s="1"/>
  <c r="S95" i="2"/>
  <c r="AT95" i="2" s="1"/>
  <c r="P95" i="2"/>
  <c r="AQ95" i="2" s="1"/>
  <c r="M95" i="2"/>
  <c r="V95" i="2" s="1"/>
  <c r="I95" i="2"/>
  <c r="F95" i="2"/>
  <c r="BB94" i="2"/>
  <c r="AX94" i="2"/>
  <c r="AV94" i="2"/>
  <c r="BD94" i="2" s="1"/>
  <c r="AU94" i="2"/>
  <c r="BC94" i="2" s="1"/>
  <c r="AA94" i="2"/>
  <c r="W94" i="2"/>
  <c r="U94" i="2"/>
  <c r="AC94" i="2" s="1"/>
  <c r="T94" i="2"/>
  <c r="AB94" i="2" s="1"/>
  <c r="S94" i="2"/>
  <c r="AT94" i="2" s="1"/>
  <c r="P94" i="2"/>
  <c r="AQ94" i="2" s="1"/>
  <c r="M94" i="2"/>
  <c r="I94" i="2"/>
  <c r="F94" i="2"/>
  <c r="BB93" i="2"/>
  <c r="AX93" i="2"/>
  <c r="AV93" i="2"/>
  <c r="BD93" i="2" s="1"/>
  <c r="AU93" i="2"/>
  <c r="BC93" i="2" s="1"/>
  <c r="AA93" i="2"/>
  <c r="W93" i="2"/>
  <c r="U93" i="2"/>
  <c r="AC93" i="2" s="1"/>
  <c r="T93" i="2"/>
  <c r="AB93" i="2" s="1"/>
  <c r="S93" i="2"/>
  <c r="AT93" i="2" s="1"/>
  <c r="P93" i="2"/>
  <c r="AQ93" i="2" s="1"/>
  <c r="M93" i="2"/>
  <c r="V93" i="2" s="1"/>
  <c r="I93" i="2"/>
  <c r="F93" i="2"/>
  <c r="BB92" i="2"/>
  <c r="AX92" i="2"/>
  <c r="AV92" i="2"/>
  <c r="BD92" i="2" s="1"/>
  <c r="AU92" i="2"/>
  <c r="BC92" i="2" s="1"/>
  <c r="AA92" i="2"/>
  <c r="W92" i="2"/>
  <c r="U92" i="2"/>
  <c r="AC92" i="2" s="1"/>
  <c r="T92" i="2"/>
  <c r="AB92" i="2" s="1"/>
  <c r="S92" i="2"/>
  <c r="AT92" i="2" s="1"/>
  <c r="P92" i="2"/>
  <c r="AQ92" i="2" s="1"/>
  <c r="M92" i="2"/>
  <c r="I92" i="2"/>
  <c r="F92" i="2"/>
  <c r="BB91" i="2"/>
  <c r="AX91" i="2"/>
  <c r="AV91" i="2"/>
  <c r="BD91" i="2" s="1"/>
  <c r="AU91" i="2"/>
  <c r="BC91" i="2" s="1"/>
  <c r="AA91" i="2"/>
  <c r="W91" i="2"/>
  <c r="U91" i="2"/>
  <c r="AC91" i="2" s="1"/>
  <c r="T91" i="2"/>
  <c r="AB91" i="2" s="1"/>
  <c r="S91" i="2"/>
  <c r="AT91" i="2" s="1"/>
  <c r="P91" i="2"/>
  <c r="AQ91" i="2" s="1"/>
  <c r="M91" i="2"/>
  <c r="V91" i="2" s="1"/>
  <c r="I91" i="2"/>
  <c r="F91" i="2"/>
  <c r="BB90" i="2"/>
  <c r="AX90" i="2"/>
  <c r="AV90" i="2"/>
  <c r="BD90" i="2" s="1"/>
  <c r="AU90" i="2"/>
  <c r="BC90" i="2" s="1"/>
  <c r="AA90" i="2"/>
  <c r="W90" i="2"/>
  <c r="U90" i="2"/>
  <c r="AC90" i="2" s="1"/>
  <c r="T90" i="2"/>
  <c r="AB90" i="2" s="1"/>
  <c r="S90" i="2"/>
  <c r="AT90" i="2" s="1"/>
  <c r="P90" i="2"/>
  <c r="AQ90" i="2" s="1"/>
  <c r="M90" i="2"/>
  <c r="I90" i="2"/>
  <c r="F90" i="2"/>
  <c r="BB89" i="2"/>
  <c r="AX89" i="2"/>
  <c r="AV89" i="2"/>
  <c r="BD89" i="2" s="1"/>
  <c r="AU89" i="2"/>
  <c r="BC89" i="2" s="1"/>
  <c r="AC89" i="2"/>
  <c r="AA89" i="2"/>
  <c r="W89" i="2"/>
  <c r="U89" i="2"/>
  <c r="Y89" i="2" s="1"/>
  <c r="T89" i="2"/>
  <c r="AB89" i="2" s="1"/>
  <c r="S89" i="2"/>
  <c r="AT89" i="2" s="1"/>
  <c r="P89" i="2"/>
  <c r="AQ89" i="2" s="1"/>
  <c r="M89" i="2"/>
  <c r="AN89" i="2" s="1"/>
  <c r="I89" i="2"/>
  <c r="F89" i="2"/>
  <c r="BB88" i="2"/>
  <c r="AX88" i="2"/>
  <c r="AV88" i="2"/>
  <c r="BD88" i="2" s="1"/>
  <c r="AU88" i="2"/>
  <c r="BC88" i="2" s="1"/>
  <c r="AA88" i="2"/>
  <c r="W88" i="2"/>
  <c r="U88" i="2"/>
  <c r="AC88" i="2" s="1"/>
  <c r="T88" i="2"/>
  <c r="AB88" i="2" s="1"/>
  <c r="S88" i="2"/>
  <c r="AT88" i="2" s="1"/>
  <c r="P88" i="2"/>
  <c r="AQ88" i="2" s="1"/>
  <c r="M88" i="2"/>
  <c r="AN88" i="2" s="1"/>
  <c r="I88" i="2"/>
  <c r="F88" i="2"/>
  <c r="BB87" i="2"/>
  <c r="AX87" i="2"/>
  <c r="AV87" i="2"/>
  <c r="BD87" i="2" s="1"/>
  <c r="AU87" i="2"/>
  <c r="BC87" i="2" s="1"/>
  <c r="AA87" i="2"/>
  <c r="W87" i="2"/>
  <c r="U87" i="2"/>
  <c r="AC87" i="2" s="1"/>
  <c r="T87" i="2"/>
  <c r="AB87" i="2" s="1"/>
  <c r="S87" i="2"/>
  <c r="AT87" i="2" s="1"/>
  <c r="AT86" i="2" s="1"/>
  <c r="P87" i="2"/>
  <c r="AQ87" i="2" s="1"/>
  <c r="M87" i="2"/>
  <c r="AN87" i="2" s="1"/>
  <c r="AW87" i="2" s="1"/>
  <c r="I87" i="2"/>
  <c r="F87" i="2"/>
  <c r="BB142" i="2"/>
  <c r="AX142" i="2"/>
  <c r="AV142" i="2"/>
  <c r="BD142" i="2" s="1"/>
  <c r="AU142" i="2"/>
  <c r="BC142" i="2" s="1"/>
  <c r="AA142" i="2"/>
  <c r="W142" i="2"/>
  <c r="U142" i="2"/>
  <c r="AC142" i="2" s="1"/>
  <c r="T142" i="2"/>
  <c r="AB142" i="2" s="1"/>
  <c r="S142" i="2"/>
  <c r="AT142" i="2" s="1"/>
  <c r="P142" i="2"/>
  <c r="AQ142" i="2" s="1"/>
  <c r="M142" i="2"/>
  <c r="I142" i="2"/>
  <c r="F142" i="2"/>
  <c r="BB141" i="2"/>
  <c r="AX141" i="2"/>
  <c r="AV141" i="2"/>
  <c r="BD141" i="2" s="1"/>
  <c r="AU141" i="2"/>
  <c r="BC141" i="2" s="1"/>
  <c r="AA141" i="2"/>
  <c r="W141" i="2"/>
  <c r="U141" i="2"/>
  <c r="AC141" i="2" s="1"/>
  <c r="T141" i="2"/>
  <c r="AB141" i="2" s="1"/>
  <c r="S141" i="2"/>
  <c r="AT141" i="2" s="1"/>
  <c r="P141" i="2"/>
  <c r="AQ141" i="2" s="1"/>
  <c r="M141" i="2"/>
  <c r="V141" i="2" s="1"/>
  <c r="I141" i="2"/>
  <c r="F141" i="2"/>
  <c r="BB140" i="2"/>
  <c r="AX140" i="2"/>
  <c r="AV140" i="2"/>
  <c r="BD140" i="2" s="1"/>
  <c r="AU140" i="2"/>
  <c r="BC140" i="2" s="1"/>
  <c r="AA140" i="2"/>
  <c r="W140" i="2"/>
  <c r="U140" i="2"/>
  <c r="AC140" i="2" s="1"/>
  <c r="T140" i="2"/>
  <c r="AB140" i="2" s="1"/>
  <c r="S140" i="2"/>
  <c r="AT140" i="2" s="1"/>
  <c r="P140" i="2"/>
  <c r="AQ140" i="2" s="1"/>
  <c r="M140" i="2"/>
  <c r="I140" i="2"/>
  <c r="F140" i="2"/>
  <c r="BB139" i="2"/>
  <c r="AX139" i="2"/>
  <c r="AV139" i="2"/>
  <c r="BD139" i="2" s="1"/>
  <c r="AU139" i="2"/>
  <c r="BC139" i="2" s="1"/>
  <c r="AA139" i="2"/>
  <c r="W139" i="2"/>
  <c r="U139" i="2"/>
  <c r="AC139" i="2" s="1"/>
  <c r="T139" i="2"/>
  <c r="AB139" i="2" s="1"/>
  <c r="S139" i="2"/>
  <c r="AT139" i="2" s="1"/>
  <c r="P139" i="2"/>
  <c r="AQ139" i="2" s="1"/>
  <c r="M139" i="2"/>
  <c r="V139" i="2" s="1"/>
  <c r="I139" i="2"/>
  <c r="F139" i="2"/>
  <c r="BB138" i="2"/>
  <c r="AX138" i="2"/>
  <c r="AV138" i="2"/>
  <c r="BD138" i="2" s="1"/>
  <c r="AU138" i="2"/>
  <c r="BC138" i="2" s="1"/>
  <c r="AA138" i="2"/>
  <c r="W138" i="2"/>
  <c r="U138" i="2"/>
  <c r="T138" i="2"/>
  <c r="AB138" i="2" s="1"/>
  <c r="S138" i="2"/>
  <c r="AT138" i="2" s="1"/>
  <c r="P138" i="2"/>
  <c r="AQ138" i="2" s="1"/>
  <c r="M138" i="2"/>
  <c r="I138" i="2"/>
  <c r="F138" i="2"/>
  <c r="BB137" i="2"/>
  <c r="AX137" i="2"/>
  <c r="AV137" i="2"/>
  <c r="BD137" i="2" s="1"/>
  <c r="AU137" i="2"/>
  <c r="BC137" i="2" s="1"/>
  <c r="AA137" i="2"/>
  <c r="W137" i="2"/>
  <c r="U137" i="2"/>
  <c r="AC137" i="2" s="1"/>
  <c r="T137" i="2"/>
  <c r="AB137" i="2" s="1"/>
  <c r="S137" i="2"/>
  <c r="AT137" i="2" s="1"/>
  <c r="P137" i="2"/>
  <c r="AQ137" i="2" s="1"/>
  <c r="M137" i="2"/>
  <c r="V137" i="2" s="1"/>
  <c r="I137" i="2"/>
  <c r="F137" i="2"/>
  <c r="BB136" i="2"/>
  <c r="AX136" i="2"/>
  <c r="AV136" i="2"/>
  <c r="BD136" i="2" s="1"/>
  <c r="AU136" i="2"/>
  <c r="BC136" i="2" s="1"/>
  <c r="AJ136" i="2"/>
  <c r="AA136" i="2"/>
  <c r="W136" i="2"/>
  <c r="U136" i="2"/>
  <c r="AC136" i="2" s="1"/>
  <c r="T136" i="2"/>
  <c r="AB136" i="2" s="1"/>
  <c r="S136" i="2"/>
  <c r="AT136" i="2" s="1"/>
  <c r="P136" i="2"/>
  <c r="AQ136" i="2" s="1"/>
  <c r="M136" i="2"/>
  <c r="V136" i="2" s="1"/>
  <c r="I136" i="2"/>
  <c r="F136" i="2"/>
  <c r="BB135" i="2"/>
  <c r="AX135" i="2"/>
  <c r="AV135" i="2"/>
  <c r="BD135" i="2" s="1"/>
  <c r="AU135" i="2"/>
  <c r="BC135" i="2" s="1"/>
  <c r="AJ135" i="2"/>
  <c r="AA135" i="2"/>
  <c r="W135" i="2"/>
  <c r="U135" i="2"/>
  <c r="Y135" i="2" s="1"/>
  <c r="T135" i="2"/>
  <c r="AB135" i="2" s="1"/>
  <c r="S135" i="2"/>
  <c r="AT135" i="2" s="1"/>
  <c r="P135" i="2"/>
  <c r="AQ135" i="2" s="1"/>
  <c r="M135" i="2"/>
  <c r="AN135" i="2" s="1"/>
  <c r="AW135" i="2" s="1"/>
  <c r="I135" i="2"/>
  <c r="F135" i="2"/>
  <c r="BB134" i="2"/>
  <c r="AX134" i="2"/>
  <c r="AV134" i="2"/>
  <c r="BD134" i="2" s="1"/>
  <c r="AU134" i="2"/>
  <c r="BC134" i="2" s="1"/>
  <c r="AJ134" i="2"/>
  <c r="AA134" i="2"/>
  <c r="W134" i="2"/>
  <c r="U134" i="2"/>
  <c r="AC134" i="2" s="1"/>
  <c r="T134" i="2"/>
  <c r="AB134" i="2" s="1"/>
  <c r="S134" i="2"/>
  <c r="AT134" i="2" s="1"/>
  <c r="P134" i="2"/>
  <c r="AQ134" i="2" s="1"/>
  <c r="M134" i="2"/>
  <c r="AN134" i="2" s="1"/>
  <c r="AW134" i="2" s="1"/>
  <c r="I134" i="2"/>
  <c r="F134" i="2"/>
  <c r="BB133" i="2"/>
  <c r="AX133" i="2"/>
  <c r="AV133" i="2"/>
  <c r="BD133" i="2" s="1"/>
  <c r="AU133" i="2"/>
  <c r="BC133" i="2" s="1"/>
  <c r="AJ133" i="2"/>
  <c r="AA133" i="2"/>
  <c r="W133" i="2"/>
  <c r="U133" i="2"/>
  <c r="AC133" i="2" s="1"/>
  <c r="T133" i="2"/>
  <c r="AB133" i="2" s="1"/>
  <c r="S133" i="2"/>
  <c r="AT133" i="2" s="1"/>
  <c r="P133" i="2"/>
  <c r="AQ133" i="2" s="1"/>
  <c r="M133" i="2"/>
  <c r="AN133" i="2" s="1"/>
  <c r="I133" i="2"/>
  <c r="F133" i="2"/>
  <c r="BB132" i="2"/>
  <c r="AX132" i="2"/>
  <c r="AV132" i="2"/>
  <c r="BD132" i="2" s="1"/>
  <c r="AU132" i="2"/>
  <c r="BC132" i="2" s="1"/>
  <c r="AJ132" i="2"/>
  <c r="AA132" i="2"/>
  <c r="W132" i="2"/>
  <c r="U132" i="2"/>
  <c r="AC132" i="2" s="1"/>
  <c r="T132" i="2"/>
  <c r="AB132" i="2" s="1"/>
  <c r="S132" i="2"/>
  <c r="AT132" i="2" s="1"/>
  <c r="P132" i="2"/>
  <c r="AQ132" i="2" s="1"/>
  <c r="M132" i="2"/>
  <c r="AN132" i="2" s="1"/>
  <c r="AW132" i="2" s="1"/>
  <c r="I132" i="2"/>
  <c r="F132" i="2"/>
  <c r="BB131" i="2"/>
  <c r="AX131" i="2"/>
  <c r="AV131" i="2"/>
  <c r="BD131" i="2" s="1"/>
  <c r="AU131" i="2"/>
  <c r="BC131" i="2" s="1"/>
  <c r="AJ131" i="2"/>
  <c r="AA131" i="2"/>
  <c r="W131" i="2"/>
  <c r="U131" i="2"/>
  <c r="AC131" i="2" s="1"/>
  <c r="T131" i="2"/>
  <c r="AB131" i="2" s="1"/>
  <c r="S131" i="2"/>
  <c r="AT131" i="2" s="1"/>
  <c r="P131" i="2"/>
  <c r="AQ131" i="2" s="1"/>
  <c r="M131" i="2"/>
  <c r="AN131" i="2" s="1"/>
  <c r="I131" i="2"/>
  <c r="F131" i="2"/>
  <c r="BB130" i="2"/>
  <c r="AX130" i="2"/>
  <c r="AV130" i="2"/>
  <c r="BD130" i="2" s="1"/>
  <c r="AU130" i="2"/>
  <c r="BC130" i="2" s="1"/>
  <c r="AJ130" i="2"/>
  <c r="AA130" i="2"/>
  <c r="W130" i="2"/>
  <c r="U130" i="2"/>
  <c r="AC130" i="2" s="1"/>
  <c r="T130" i="2"/>
  <c r="AB130" i="2" s="1"/>
  <c r="S130" i="2"/>
  <c r="AT130" i="2" s="1"/>
  <c r="P130" i="2"/>
  <c r="AQ130" i="2" s="1"/>
  <c r="M130" i="2"/>
  <c r="AN130" i="2" s="1"/>
  <c r="AW130" i="2" s="1"/>
  <c r="I130" i="2"/>
  <c r="F130" i="2"/>
  <c r="BB129" i="2"/>
  <c r="AX129" i="2"/>
  <c r="AV129" i="2"/>
  <c r="BD129" i="2" s="1"/>
  <c r="AU129" i="2"/>
  <c r="BC129" i="2" s="1"/>
  <c r="AJ129" i="2"/>
  <c r="AA129" i="2"/>
  <c r="W129" i="2"/>
  <c r="U129" i="2"/>
  <c r="T129" i="2"/>
  <c r="AB129" i="2" s="1"/>
  <c r="S129" i="2"/>
  <c r="AT129" i="2" s="1"/>
  <c r="P129" i="2"/>
  <c r="AQ129" i="2" s="1"/>
  <c r="M129" i="2"/>
  <c r="I129" i="2"/>
  <c r="F129" i="2"/>
  <c r="BB128" i="2"/>
  <c r="AX128" i="2"/>
  <c r="AV128" i="2"/>
  <c r="BD128" i="2" s="1"/>
  <c r="AU128" i="2"/>
  <c r="AJ128" i="2"/>
  <c r="AA128" i="2"/>
  <c r="W128" i="2"/>
  <c r="U128" i="2"/>
  <c r="AC128" i="2" s="1"/>
  <c r="T128" i="2"/>
  <c r="AB128" i="2" s="1"/>
  <c r="S128" i="2"/>
  <c r="AT128" i="2" s="1"/>
  <c r="P128" i="2"/>
  <c r="AQ128" i="2" s="1"/>
  <c r="M128" i="2"/>
  <c r="V128" i="2" s="1"/>
  <c r="I128" i="2"/>
  <c r="F128" i="2"/>
  <c r="BB127" i="2"/>
  <c r="AX127" i="2"/>
  <c r="AV127" i="2"/>
  <c r="BD127" i="2" s="1"/>
  <c r="AU127" i="2"/>
  <c r="BC127" i="2" s="1"/>
  <c r="AJ127" i="2"/>
  <c r="AA127" i="2"/>
  <c r="W127" i="2"/>
  <c r="U127" i="2"/>
  <c r="AC127" i="2" s="1"/>
  <c r="T127" i="2"/>
  <c r="AB127" i="2" s="1"/>
  <c r="S127" i="2"/>
  <c r="AT127" i="2" s="1"/>
  <c r="P127" i="2"/>
  <c r="AQ127" i="2" s="1"/>
  <c r="M127" i="2"/>
  <c r="V127" i="2" s="1"/>
  <c r="I127" i="2"/>
  <c r="F127" i="2"/>
  <c r="BB126" i="2"/>
  <c r="AX126" i="2"/>
  <c r="AV126" i="2"/>
  <c r="BD126" i="2" s="1"/>
  <c r="AU126" i="2"/>
  <c r="BC126" i="2" s="1"/>
  <c r="AJ126" i="2"/>
  <c r="AA126" i="2"/>
  <c r="W126" i="2"/>
  <c r="U126" i="2"/>
  <c r="AC126" i="2" s="1"/>
  <c r="T126" i="2"/>
  <c r="AB126" i="2" s="1"/>
  <c r="S126" i="2"/>
  <c r="AT126" i="2" s="1"/>
  <c r="P126" i="2"/>
  <c r="AQ126" i="2" s="1"/>
  <c r="M126" i="2"/>
  <c r="V126" i="2" s="1"/>
  <c r="I126" i="2"/>
  <c r="F126" i="2"/>
  <c r="BB125" i="2"/>
  <c r="AX125" i="2"/>
  <c r="AV125" i="2"/>
  <c r="BD125" i="2" s="1"/>
  <c r="AU125" i="2"/>
  <c r="BC125" i="2" s="1"/>
  <c r="AJ125" i="2"/>
  <c r="AA125" i="2"/>
  <c r="W125" i="2"/>
  <c r="U125" i="2"/>
  <c r="AC125" i="2" s="1"/>
  <c r="T125" i="2"/>
  <c r="AB125" i="2" s="1"/>
  <c r="S125" i="2"/>
  <c r="AT125" i="2" s="1"/>
  <c r="P125" i="2"/>
  <c r="AQ125" i="2" s="1"/>
  <c r="M125" i="2"/>
  <c r="V125" i="2" s="1"/>
  <c r="I125" i="2"/>
  <c r="F125" i="2"/>
  <c r="BB124" i="2"/>
  <c r="AX124" i="2"/>
  <c r="AV124" i="2"/>
  <c r="BD124" i="2" s="1"/>
  <c r="AU124" i="2"/>
  <c r="BC124" i="2" s="1"/>
  <c r="AJ124" i="2"/>
  <c r="AA124" i="2"/>
  <c r="W124" i="2"/>
  <c r="U124" i="2"/>
  <c r="AC124" i="2" s="1"/>
  <c r="T124" i="2"/>
  <c r="AB124" i="2" s="1"/>
  <c r="S124" i="2"/>
  <c r="AT124" i="2" s="1"/>
  <c r="P124" i="2"/>
  <c r="AQ124" i="2" s="1"/>
  <c r="M124" i="2"/>
  <c r="V124" i="2" s="1"/>
  <c r="I124" i="2"/>
  <c r="F124" i="2"/>
  <c r="BB123" i="2"/>
  <c r="AX123" i="2"/>
  <c r="AV123" i="2"/>
  <c r="BD123" i="2" s="1"/>
  <c r="AU123" i="2"/>
  <c r="BC123" i="2" s="1"/>
  <c r="AJ123" i="2"/>
  <c r="AA123" i="2"/>
  <c r="W123" i="2"/>
  <c r="U123" i="2"/>
  <c r="AC123" i="2" s="1"/>
  <c r="T123" i="2"/>
  <c r="AB123" i="2" s="1"/>
  <c r="S123" i="2"/>
  <c r="AT123" i="2" s="1"/>
  <c r="P123" i="2"/>
  <c r="AQ123" i="2" s="1"/>
  <c r="M123" i="2"/>
  <c r="V123" i="2" s="1"/>
  <c r="I123" i="2"/>
  <c r="F123" i="2"/>
  <c r="BB122" i="2"/>
  <c r="AX122" i="2"/>
  <c r="AV122" i="2"/>
  <c r="BD122" i="2" s="1"/>
  <c r="AU122" i="2"/>
  <c r="BC122" i="2" s="1"/>
  <c r="AJ122" i="2"/>
  <c r="AA122" i="2"/>
  <c r="W122" i="2"/>
  <c r="U122" i="2"/>
  <c r="AC122" i="2" s="1"/>
  <c r="T122" i="2"/>
  <c r="AB122" i="2" s="1"/>
  <c r="S122" i="2"/>
  <c r="AT122" i="2" s="1"/>
  <c r="P122" i="2"/>
  <c r="AQ122" i="2" s="1"/>
  <c r="M122" i="2"/>
  <c r="V122" i="2" s="1"/>
  <c r="I122" i="2"/>
  <c r="F122" i="2"/>
  <c r="BB121" i="2"/>
  <c r="AX121" i="2"/>
  <c r="AV121" i="2"/>
  <c r="BD121" i="2" s="1"/>
  <c r="AU121" i="2"/>
  <c r="BC121" i="2" s="1"/>
  <c r="AJ121" i="2"/>
  <c r="AA121" i="2"/>
  <c r="W121" i="2"/>
  <c r="U121" i="2"/>
  <c r="AC121" i="2" s="1"/>
  <c r="T121" i="2"/>
  <c r="AB121" i="2" s="1"/>
  <c r="S121" i="2"/>
  <c r="AT121" i="2" s="1"/>
  <c r="P121" i="2"/>
  <c r="AQ121" i="2" s="1"/>
  <c r="M121" i="2"/>
  <c r="V121" i="2" s="1"/>
  <c r="I121" i="2"/>
  <c r="F121" i="2"/>
  <c r="BB120" i="2"/>
  <c r="AX120" i="2"/>
  <c r="AV120" i="2"/>
  <c r="BD120" i="2" s="1"/>
  <c r="AU120" i="2"/>
  <c r="BC120" i="2" s="1"/>
  <c r="AJ120" i="2"/>
  <c r="AA120" i="2"/>
  <c r="W120" i="2"/>
  <c r="U120" i="2"/>
  <c r="AC120" i="2" s="1"/>
  <c r="T120" i="2"/>
  <c r="AB120" i="2" s="1"/>
  <c r="S120" i="2"/>
  <c r="AT120" i="2" s="1"/>
  <c r="P120" i="2"/>
  <c r="AQ120" i="2" s="1"/>
  <c r="M120" i="2"/>
  <c r="V120" i="2" s="1"/>
  <c r="I120" i="2"/>
  <c r="F120" i="2"/>
  <c r="BB119" i="2"/>
  <c r="AX119" i="2"/>
  <c r="AV119" i="2"/>
  <c r="BD119" i="2" s="1"/>
  <c r="AU119" i="2"/>
  <c r="BC119" i="2" s="1"/>
  <c r="AJ119" i="2"/>
  <c r="AA119" i="2"/>
  <c r="W119" i="2"/>
  <c r="U119" i="2"/>
  <c r="AC119" i="2" s="1"/>
  <c r="T119" i="2"/>
  <c r="AB119" i="2" s="1"/>
  <c r="S119" i="2"/>
  <c r="AT119" i="2" s="1"/>
  <c r="P119" i="2"/>
  <c r="AQ119" i="2" s="1"/>
  <c r="M119" i="2"/>
  <c r="V119" i="2" s="1"/>
  <c r="I119" i="2"/>
  <c r="F119" i="2"/>
  <c r="BB118" i="2"/>
  <c r="AX118" i="2"/>
  <c r="AV118" i="2"/>
  <c r="BD118" i="2" s="1"/>
  <c r="AU118" i="2"/>
  <c r="BC118" i="2" s="1"/>
  <c r="AJ118" i="2"/>
  <c r="AA118" i="2"/>
  <c r="W118" i="2"/>
  <c r="U118" i="2"/>
  <c r="AC118" i="2" s="1"/>
  <c r="T118" i="2"/>
  <c r="AB118" i="2" s="1"/>
  <c r="S118" i="2"/>
  <c r="AT118" i="2" s="1"/>
  <c r="P118" i="2"/>
  <c r="AQ118" i="2" s="1"/>
  <c r="M118" i="2"/>
  <c r="V118" i="2" s="1"/>
  <c r="I118" i="2"/>
  <c r="F118" i="2"/>
  <c r="BB117" i="2"/>
  <c r="AX117" i="2"/>
  <c r="AV117" i="2"/>
  <c r="BD117" i="2" s="1"/>
  <c r="AU117" i="2"/>
  <c r="BC117" i="2" s="1"/>
  <c r="AJ117" i="2"/>
  <c r="AA117" i="2"/>
  <c r="W117" i="2"/>
  <c r="U117" i="2"/>
  <c r="AC117" i="2" s="1"/>
  <c r="T117" i="2"/>
  <c r="AB117" i="2" s="1"/>
  <c r="S117" i="2"/>
  <c r="AT117" i="2" s="1"/>
  <c r="P117" i="2"/>
  <c r="AQ117" i="2" s="1"/>
  <c r="M117" i="2"/>
  <c r="V117" i="2" s="1"/>
  <c r="I117" i="2"/>
  <c r="F117" i="2"/>
  <c r="BB116" i="2"/>
  <c r="AX116" i="2"/>
  <c r="AV116" i="2"/>
  <c r="BD116" i="2" s="1"/>
  <c r="AU116" i="2"/>
  <c r="BC116" i="2" s="1"/>
  <c r="AJ116" i="2"/>
  <c r="AA116" i="2"/>
  <c r="W116" i="2"/>
  <c r="U116" i="2"/>
  <c r="AC116" i="2" s="1"/>
  <c r="T116" i="2"/>
  <c r="AB116" i="2" s="1"/>
  <c r="S116" i="2"/>
  <c r="AT116" i="2" s="1"/>
  <c r="P116" i="2"/>
  <c r="AQ116" i="2" s="1"/>
  <c r="M116" i="2"/>
  <c r="V116" i="2" s="1"/>
  <c r="I116" i="2"/>
  <c r="F116" i="2"/>
  <c r="BB114" i="2"/>
  <c r="AX114" i="2"/>
  <c r="AV114" i="2"/>
  <c r="BD114" i="2" s="1"/>
  <c r="AU114" i="2"/>
  <c r="BC114" i="2" s="1"/>
  <c r="AJ114" i="2"/>
  <c r="AA114" i="2"/>
  <c r="W114" i="2"/>
  <c r="U114" i="2"/>
  <c r="AC114" i="2" s="1"/>
  <c r="T114" i="2"/>
  <c r="AB114" i="2" s="1"/>
  <c r="S114" i="2"/>
  <c r="AT114" i="2" s="1"/>
  <c r="AT113" i="2" s="1"/>
  <c r="P114" i="2"/>
  <c r="AQ114" i="2" s="1"/>
  <c r="M114" i="2"/>
  <c r="V114" i="2" s="1"/>
  <c r="I114" i="2"/>
  <c r="I113" i="2" s="1"/>
  <c r="F114" i="2"/>
  <c r="BB112" i="2"/>
  <c r="AX112" i="2"/>
  <c r="AV112" i="2"/>
  <c r="BD112" i="2" s="1"/>
  <c r="AU112" i="2"/>
  <c r="BC112" i="2" s="1"/>
  <c r="AJ112" i="2"/>
  <c r="AJ111" i="2" s="1"/>
  <c r="AA112" i="2"/>
  <c r="W112" i="2"/>
  <c r="U112" i="2"/>
  <c r="AC112" i="2" s="1"/>
  <c r="T112" i="2"/>
  <c r="AB112" i="2" s="1"/>
  <c r="S112" i="2"/>
  <c r="S111" i="2" s="1"/>
  <c r="P112" i="2"/>
  <c r="AQ112" i="2" s="1"/>
  <c r="AQ111" i="2" s="1"/>
  <c r="M112" i="2"/>
  <c r="V112" i="2" s="1"/>
  <c r="I112" i="2"/>
  <c r="I111" i="2" s="1"/>
  <c r="F112" i="2"/>
  <c r="F111" i="2" s="1"/>
  <c r="BB110" i="2"/>
  <c r="AX110" i="2"/>
  <c r="AV110" i="2"/>
  <c r="BD110" i="2" s="1"/>
  <c r="AU110" i="2"/>
  <c r="BC110" i="2" s="1"/>
  <c r="AJ110" i="2"/>
  <c r="AA110" i="2"/>
  <c r="W110" i="2"/>
  <c r="U110" i="2"/>
  <c r="AC110" i="2" s="1"/>
  <c r="T110" i="2"/>
  <c r="AB110" i="2" s="1"/>
  <c r="S110" i="2"/>
  <c r="AT110" i="2" s="1"/>
  <c r="P110" i="2"/>
  <c r="AQ110" i="2" s="1"/>
  <c r="M110" i="2"/>
  <c r="V110" i="2" s="1"/>
  <c r="I110" i="2"/>
  <c r="F110" i="2"/>
  <c r="BB109" i="2"/>
  <c r="AX109" i="2"/>
  <c r="AV109" i="2"/>
  <c r="BD109" i="2" s="1"/>
  <c r="AU109" i="2"/>
  <c r="BC109" i="2" s="1"/>
  <c r="AJ109" i="2"/>
  <c r="AA109" i="2"/>
  <c r="W109" i="2"/>
  <c r="U109" i="2"/>
  <c r="AC109" i="2" s="1"/>
  <c r="T109" i="2"/>
  <c r="AB109" i="2" s="1"/>
  <c r="S109" i="2"/>
  <c r="AT109" i="2" s="1"/>
  <c r="P109" i="2"/>
  <c r="AQ109" i="2" s="1"/>
  <c r="M109" i="2"/>
  <c r="V109" i="2" s="1"/>
  <c r="I109" i="2"/>
  <c r="F109" i="2"/>
  <c r="BB108" i="2"/>
  <c r="AX108" i="2"/>
  <c r="AV108" i="2"/>
  <c r="BD108" i="2" s="1"/>
  <c r="AU108" i="2"/>
  <c r="BC108" i="2" s="1"/>
  <c r="AJ108" i="2"/>
  <c r="AA108" i="2"/>
  <c r="W108" i="2"/>
  <c r="U108" i="2"/>
  <c r="AC108" i="2" s="1"/>
  <c r="T108" i="2"/>
  <c r="AB108" i="2" s="1"/>
  <c r="S108" i="2"/>
  <c r="AT108" i="2" s="1"/>
  <c r="P108" i="2"/>
  <c r="AQ108" i="2" s="1"/>
  <c r="M108" i="2"/>
  <c r="V108" i="2" s="1"/>
  <c r="I108" i="2"/>
  <c r="F108" i="2"/>
  <c r="BB107" i="2"/>
  <c r="AX107" i="2"/>
  <c r="AV107" i="2"/>
  <c r="BD107" i="2" s="1"/>
  <c r="AU107" i="2"/>
  <c r="BC107" i="2" s="1"/>
  <c r="AJ107" i="2"/>
  <c r="AA107" i="2"/>
  <c r="W107" i="2"/>
  <c r="U107" i="2"/>
  <c r="AC107" i="2" s="1"/>
  <c r="T107" i="2"/>
  <c r="AB107" i="2" s="1"/>
  <c r="S107" i="2"/>
  <c r="S106" i="2" s="1"/>
  <c r="P107" i="2"/>
  <c r="AQ107" i="2" s="1"/>
  <c r="M107" i="2"/>
  <c r="V107" i="2" s="1"/>
  <c r="I107" i="2"/>
  <c r="F107" i="2"/>
  <c r="BB105" i="2"/>
  <c r="AX105" i="2"/>
  <c r="AV105" i="2"/>
  <c r="BD105" i="2" s="1"/>
  <c r="AU105" i="2"/>
  <c r="BC105" i="2" s="1"/>
  <c r="AJ105" i="2"/>
  <c r="AA105" i="2"/>
  <c r="W105" i="2"/>
  <c r="U105" i="2"/>
  <c r="AC105" i="2" s="1"/>
  <c r="T105" i="2"/>
  <c r="AB105" i="2" s="1"/>
  <c r="S105" i="2"/>
  <c r="AT105" i="2" s="1"/>
  <c r="P105" i="2"/>
  <c r="AQ105" i="2" s="1"/>
  <c r="M105" i="2"/>
  <c r="V105" i="2" s="1"/>
  <c r="I105" i="2"/>
  <c r="F105" i="2"/>
  <c r="BB104" i="2"/>
  <c r="AX104" i="2"/>
  <c r="AV104" i="2"/>
  <c r="BD104" i="2" s="1"/>
  <c r="AU104" i="2"/>
  <c r="BC104" i="2" s="1"/>
  <c r="AJ104" i="2"/>
  <c r="AA104" i="2"/>
  <c r="W104" i="2"/>
  <c r="U104" i="2"/>
  <c r="AC104" i="2" s="1"/>
  <c r="T104" i="2"/>
  <c r="AB104" i="2" s="1"/>
  <c r="S104" i="2"/>
  <c r="AT104" i="2" s="1"/>
  <c r="P104" i="2"/>
  <c r="AQ104" i="2" s="1"/>
  <c r="M104" i="2"/>
  <c r="V104" i="2" s="1"/>
  <c r="I104" i="2"/>
  <c r="F104" i="2"/>
  <c r="BB103" i="2"/>
  <c r="AX103" i="2"/>
  <c r="AV103" i="2"/>
  <c r="BD103" i="2" s="1"/>
  <c r="AU103" i="2"/>
  <c r="BC103" i="2" s="1"/>
  <c r="AJ103" i="2"/>
  <c r="AA103" i="2"/>
  <c r="W103" i="2"/>
  <c r="U103" i="2"/>
  <c r="AC103" i="2" s="1"/>
  <c r="T103" i="2"/>
  <c r="AB103" i="2" s="1"/>
  <c r="S103" i="2"/>
  <c r="AT103" i="2" s="1"/>
  <c r="P103" i="2"/>
  <c r="AQ103" i="2" s="1"/>
  <c r="M103" i="2"/>
  <c r="V103" i="2" s="1"/>
  <c r="I103" i="2"/>
  <c r="F103" i="2"/>
  <c r="BB102" i="2"/>
  <c r="AX102" i="2"/>
  <c r="AV102" i="2"/>
  <c r="BD102" i="2" s="1"/>
  <c r="AU102" i="2"/>
  <c r="BC102" i="2" s="1"/>
  <c r="AJ102" i="2"/>
  <c r="AA102" i="2"/>
  <c r="W102" i="2"/>
  <c r="U102" i="2"/>
  <c r="AC102" i="2" s="1"/>
  <c r="T102" i="2"/>
  <c r="AB102" i="2" s="1"/>
  <c r="S102" i="2"/>
  <c r="S101" i="2" s="1"/>
  <c r="P102" i="2"/>
  <c r="AQ102" i="2" s="1"/>
  <c r="M102" i="2"/>
  <c r="V102" i="2" s="1"/>
  <c r="I102" i="2"/>
  <c r="I101" i="2" s="1"/>
  <c r="F102" i="2"/>
  <c r="F101" i="2" s="1"/>
  <c r="U97" i="2"/>
  <c r="U78" i="2"/>
  <c r="U26" i="2"/>
  <c r="U61" i="2"/>
  <c r="F12" i="2"/>
  <c r="BC143" i="2"/>
  <c r="AY143" i="2"/>
  <c r="AB143" i="2"/>
  <c r="X143" i="2"/>
  <c r="F115" i="2"/>
  <c r="BC115" i="2"/>
  <c r="AY115" i="2"/>
  <c r="AS115" i="2"/>
  <c r="AP115" i="2"/>
  <c r="AM115" i="2"/>
  <c r="AV115" i="2" s="1"/>
  <c r="AI115" i="2"/>
  <c r="AF115" i="2"/>
  <c r="BB115" i="2" s="1"/>
  <c r="AB115" i="2"/>
  <c r="X115" i="2"/>
  <c r="U115" i="2"/>
  <c r="R115" i="2"/>
  <c r="O115" i="2"/>
  <c r="L115" i="2"/>
  <c r="H115" i="2"/>
  <c r="W115" i="2" s="1"/>
  <c r="E115" i="2"/>
  <c r="AA115" i="2" s="1"/>
  <c r="AJ113" i="2"/>
  <c r="P113" i="2"/>
  <c r="BC113" i="2"/>
  <c r="AY113" i="2"/>
  <c r="AS113" i="2"/>
  <c r="AP113" i="2"/>
  <c r="AM113" i="2"/>
  <c r="AI113" i="2"/>
  <c r="AF113" i="2"/>
  <c r="AB113" i="2"/>
  <c r="X113" i="2"/>
  <c r="U113" i="2"/>
  <c r="R113" i="2"/>
  <c r="O113" i="2"/>
  <c r="M113" i="2"/>
  <c r="L113" i="2"/>
  <c r="H113" i="2"/>
  <c r="Y113" i="2" s="1"/>
  <c r="F113" i="2"/>
  <c r="E113" i="2"/>
  <c r="AA113" i="2" s="1"/>
  <c r="U111" i="2"/>
  <c r="M111" i="2"/>
  <c r="BC111" i="2"/>
  <c r="AY111" i="2"/>
  <c r="AS111" i="2"/>
  <c r="AP111" i="2"/>
  <c r="AM111" i="2"/>
  <c r="AI111" i="2"/>
  <c r="AX111" i="2" s="1"/>
  <c r="AF111" i="2"/>
  <c r="BB111" i="2" s="1"/>
  <c r="AB111" i="2"/>
  <c r="X111" i="2"/>
  <c r="R111" i="2"/>
  <c r="P111" i="2"/>
  <c r="O111" i="2"/>
  <c r="L111" i="2"/>
  <c r="H111" i="2"/>
  <c r="W111" i="2" s="1"/>
  <c r="E111" i="2"/>
  <c r="AA111" i="2" s="1"/>
  <c r="I106" i="2"/>
  <c r="BC106" i="2"/>
  <c r="AY106" i="2"/>
  <c r="AS106" i="2"/>
  <c r="AP106" i="2"/>
  <c r="AV106" i="2" s="1"/>
  <c r="AM106" i="2"/>
  <c r="AI106" i="2"/>
  <c r="AF106" i="2"/>
  <c r="AB106" i="2"/>
  <c r="X106" i="2"/>
  <c r="U106" i="2"/>
  <c r="Y106" i="2" s="1"/>
  <c r="R106" i="2"/>
  <c r="O106" i="2"/>
  <c r="L106" i="2"/>
  <c r="H106" i="2"/>
  <c r="W106" i="2" s="1"/>
  <c r="F106" i="2"/>
  <c r="E106" i="2"/>
  <c r="BC101" i="2"/>
  <c r="AY101" i="2"/>
  <c r="AS101" i="2"/>
  <c r="AP101" i="2"/>
  <c r="AM101" i="2"/>
  <c r="AV101" i="2" s="1"/>
  <c r="AI101" i="2"/>
  <c r="AX101" i="2" s="1"/>
  <c r="AF101" i="2"/>
  <c r="BB101" i="2" s="1"/>
  <c r="AB101" i="2"/>
  <c r="X101" i="2"/>
  <c r="R101" i="2"/>
  <c r="P101" i="2"/>
  <c r="O101" i="2"/>
  <c r="L101" i="2"/>
  <c r="H101" i="2"/>
  <c r="E101" i="2"/>
  <c r="BB100" i="2"/>
  <c r="AX100" i="2"/>
  <c r="AV100" i="2"/>
  <c r="BD100" i="2" s="1"/>
  <c r="AU100" i="2"/>
  <c r="BC100" i="2" s="1"/>
  <c r="AB100" i="2"/>
  <c r="AA100" i="2"/>
  <c r="W100" i="2"/>
  <c r="U100" i="2"/>
  <c r="AC100" i="2" s="1"/>
  <c r="T100" i="2"/>
  <c r="X100" i="2" s="1"/>
  <c r="S100" i="2"/>
  <c r="AT100" i="2" s="1"/>
  <c r="AT99" i="2" s="1"/>
  <c r="P100" i="2"/>
  <c r="AQ100" i="2" s="1"/>
  <c r="AQ99" i="2" s="1"/>
  <c r="M100" i="2"/>
  <c r="AN100" i="2" s="1"/>
  <c r="AN99" i="2" s="1"/>
  <c r="I100" i="2"/>
  <c r="F100" i="2"/>
  <c r="BC99" i="2"/>
  <c r="AY99" i="2"/>
  <c r="AS99" i="2"/>
  <c r="AP99" i="2"/>
  <c r="AM99" i="2"/>
  <c r="AV99" i="2" s="1"/>
  <c r="AI99" i="2"/>
  <c r="AX99" i="2" s="1"/>
  <c r="AF99" i="2"/>
  <c r="BB99" i="2" s="1"/>
  <c r="AB99" i="2"/>
  <c r="X99" i="2"/>
  <c r="U99" i="2"/>
  <c r="AC99" i="2" s="1"/>
  <c r="S99" i="2"/>
  <c r="R99" i="2"/>
  <c r="O99" i="2"/>
  <c r="M99" i="2"/>
  <c r="L99" i="2"/>
  <c r="I99" i="2"/>
  <c r="H99" i="2"/>
  <c r="W99" i="2" s="1"/>
  <c r="F99" i="2"/>
  <c r="E99" i="2"/>
  <c r="AA99" i="2" s="1"/>
  <c r="P97" i="2"/>
  <c r="I97" i="2"/>
  <c r="BC97" i="2"/>
  <c r="AY97" i="2"/>
  <c r="AS97" i="2"/>
  <c r="AP97" i="2"/>
  <c r="AM97" i="2"/>
  <c r="AI97" i="2"/>
  <c r="AX97" i="2" s="1"/>
  <c r="AF97" i="2"/>
  <c r="AB97" i="2"/>
  <c r="X97" i="2"/>
  <c r="S97" i="2"/>
  <c r="R97" i="2"/>
  <c r="O97" i="2"/>
  <c r="L97" i="2"/>
  <c r="H97" i="2"/>
  <c r="W97" i="2" s="1"/>
  <c r="F97" i="2"/>
  <c r="E97" i="2"/>
  <c r="AA97" i="2" s="1"/>
  <c r="BC86" i="2"/>
  <c r="AY86" i="2"/>
  <c r="AS86" i="2"/>
  <c r="AP86" i="2"/>
  <c r="AM86" i="2"/>
  <c r="AI86" i="2"/>
  <c r="AX86" i="2" s="1"/>
  <c r="AF86" i="2"/>
  <c r="BB86" i="2" s="1"/>
  <c r="AB86" i="2"/>
  <c r="X86" i="2"/>
  <c r="R86" i="2"/>
  <c r="O86" i="2"/>
  <c r="L86" i="2"/>
  <c r="H86" i="2"/>
  <c r="W86" i="2" s="1"/>
  <c r="E86" i="2"/>
  <c r="AA86" i="2" s="1"/>
  <c r="BC83" i="2"/>
  <c r="AY83" i="2"/>
  <c r="AS83" i="2"/>
  <c r="AP83" i="2"/>
  <c r="AM83" i="2"/>
  <c r="AI83" i="2"/>
  <c r="AX83" i="2" s="1"/>
  <c r="AF83" i="2"/>
  <c r="BB83" i="2" s="1"/>
  <c r="AB83" i="2"/>
  <c r="X83" i="2"/>
  <c r="U83" i="2"/>
  <c r="S83" i="2"/>
  <c r="R83" i="2"/>
  <c r="O83" i="2"/>
  <c r="M83" i="2"/>
  <c r="L83" i="2"/>
  <c r="H83" i="2"/>
  <c r="W83" i="2" s="1"/>
  <c r="F83" i="2"/>
  <c r="E83" i="2"/>
  <c r="AA83" i="2" s="1"/>
  <c r="BC78" i="2"/>
  <c r="AY78" i="2"/>
  <c r="AS78" i="2"/>
  <c r="AP78" i="2"/>
  <c r="AM78" i="2"/>
  <c r="AI78" i="2"/>
  <c r="AF78" i="2"/>
  <c r="AB78" i="2"/>
  <c r="X78" i="2"/>
  <c r="S78" i="2"/>
  <c r="R78" i="2"/>
  <c r="O78" i="2"/>
  <c r="L78" i="2"/>
  <c r="H78" i="2"/>
  <c r="W78" i="2" s="1"/>
  <c r="E78" i="2"/>
  <c r="BC71" i="2"/>
  <c r="AY71" i="2"/>
  <c r="AS71" i="2"/>
  <c r="AP71" i="2"/>
  <c r="AM71" i="2"/>
  <c r="AI71" i="2"/>
  <c r="AX71" i="2" s="1"/>
  <c r="AF71" i="2"/>
  <c r="BB71" i="2" s="1"/>
  <c r="AB71" i="2"/>
  <c r="X71" i="2"/>
  <c r="R71" i="2"/>
  <c r="O71" i="2"/>
  <c r="L71" i="2"/>
  <c r="I71" i="2"/>
  <c r="H71" i="2"/>
  <c r="W71" i="2" s="1"/>
  <c r="E71" i="2"/>
  <c r="AA71" i="2" s="1"/>
  <c r="S66" i="2"/>
  <c r="F66" i="2"/>
  <c r="BC66" i="2"/>
  <c r="AY66" i="2"/>
  <c r="AS66" i="2"/>
  <c r="AP66" i="2"/>
  <c r="AM66" i="2"/>
  <c r="AI66" i="2"/>
  <c r="AX66" i="2" s="1"/>
  <c r="AF66" i="2"/>
  <c r="BB66" i="2" s="1"/>
  <c r="AB66" i="2"/>
  <c r="X66" i="2"/>
  <c r="U66" i="2"/>
  <c r="R66" i="2"/>
  <c r="O66" i="2"/>
  <c r="L66" i="2"/>
  <c r="H66" i="2"/>
  <c r="W66" i="2" s="1"/>
  <c r="E66" i="2"/>
  <c r="AA66" i="2" s="1"/>
  <c r="BC61" i="2"/>
  <c r="AY61" i="2"/>
  <c r="AS61" i="2"/>
  <c r="AP61" i="2"/>
  <c r="AM61" i="2"/>
  <c r="AI61" i="2"/>
  <c r="AF61" i="2"/>
  <c r="AB61" i="2"/>
  <c r="X61" i="2"/>
  <c r="S61" i="2"/>
  <c r="R61" i="2"/>
  <c r="O61" i="2"/>
  <c r="M61" i="2"/>
  <c r="L61" i="2"/>
  <c r="H61" i="2"/>
  <c r="W61" i="2" s="1"/>
  <c r="E61" i="2"/>
  <c r="AA61" i="2" s="1"/>
  <c r="BC56" i="2"/>
  <c r="AY56" i="2"/>
  <c r="AS56" i="2"/>
  <c r="AP56" i="2"/>
  <c r="AM56" i="2"/>
  <c r="AI56" i="2"/>
  <c r="AF56" i="2"/>
  <c r="AB56" i="2"/>
  <c r="X56" i="2"/>
  <c r="S56" i="2"/>
  <c r="R56" i="2"/>
  <c r="P56" i="2"/>
  <c r="O56" i="2"/>
  <c r="L56" i="2"/>
  <c r="H56" i="2"/>
  <c r="E56" i="2"/>
  <c r="AA56" i="2" s="1"/>
  <c r="S53" i="2"/>
  <c r="F53" i="2"/>
  <c r="BC53" i="2"/>
  <c r="AY53" i="2"/>
  <c r="AS53" i="2"/>
  <c r="AP53" i="2"/>
  <c r="AM53" i="2"/>
  <c r="AI53" i="2"/>
  <c r="AF53" i="2"/>
  <c r="AB53" i="2"/>
  <c r="X53" i="2"/>
  <c r="U53" i="2"/>
  <c r="R53" i="2"/>
  <c r="O53" i="2"/>
  <c r="L53" i="2"/>
  <c r="H53" i="2"/>
  <c r="W53" i="2" s="1"/>
  <c r="E53" i="2"/>
  <c r="BC44" i="2"/>
  <c r="AY44" i="2"/>
  <c r="AS44" i="2"/>
  <c r="AP44" i="2"/>
  <c r="AV44" i="2" s="1"/>
  <c r="AM44" i="2"/>
  <c r="AI44" i="2"/>
  <c r="AX44" i="2" s="1"/>
  <c r="AF44" i="2"/>
  <c r="AB44" i="2"/>
  <c r="X44" i="2"/>
  <c r="U44" i="2"/>
  <c r="R44" i="2"/>
  <c r="O44" i="2"/>
  <c r="M44" i="2"/>
  <c r="L44" i="2"/>
  <c r="H44" i="2"/>
  <c r="W44" i="2" s="1"/>
  <c r="E44" i="2"/>
  <c r="S39" i="2"/>
  <c r="BC39" i="2"/>
  <c r="AY39" i="2"/>
  <c r="AS39" i="2"/>
  <c r="AP39" i="2"/>
  <c r="AM39" i="2"/>
  <c r="AI39" i="2"/>
  <c r="AX39" i="2" s="1"/>
  <c r="AF39" i="2"/>
  <c r="BB39" i="2" s="1"/>
  <c r="AB39" i="2"/>
  <c r="X39" i="2"/>
  <c r="R39" i="2"/>
  <c r="O39" i="2"/>
  <c r="L39" i="2"/>
  <c r="I39" i="2"/>
  <c r="H39" i="2"/>
  <c r="W39" i="2" s="1"/>
  <c r="E39" i="2"/>
  <c r="AA39" i="2" s="1"/>
  <c r="BC34" i="2"/>
  <c r="AY34" i="2"/>
  <c r="AS34" i="2"/>
  <c r="AP34" i="2"/>
  <c r="AM34" i="2"/>
  <c r="AI34" i="2"/>
  <c r="AF34" i="2"/>
  <c r="BB34" i="2" s="1"/>
  <c r="AB34" i="2"/>
  <c r="X34" i="2"/>
  <c r="S34" i="2"/>
  <c r="R34" i="2"/>
  <c r="P34" i="2"/>
  <c r="O34" i="2"/>
  <c r="M34" i="2"/>
  <c r="L34" i="2"/>
  <c r="H34" i="2"/>
  <c r="E34" i="2"/>
  <c r="AA34" i="2" s="1"/>
  <c r="F26" i="2"/>
  <c r="BC26" i="2"/>
  <c r="AY26" i="2"/>
  <c r="AS26" i="2"/>
  <c r="AP26" i="2"/>
  <c r="AM26" i="2"/>
  <c r="AV26" i="2" s="1"/>
  <c r="AI26" i="2"/>
  <c r="AF26" i="2"/>
  <c r="AB26" i="2"/>
  <c r="X26" i="2"/>
  <c r="S26" i="2"/>
  <c r="R26" i="2"/>
  <c r="O26" i="2"/>
  <c r="M26" i="2"/>
  <c r="L26" i="2"/>
  <c r="H26" i="2"/>
  <c r="E26" i="2"/>
  <c r="AA26" i="2" s="1"/>
  <c r="U16" i="2"/>
  <c r="BC16" i="2"/>
  <c r="AY16" i="2"/>
  <c r="AS16" i="2"/>
  <c r="AP16" i="2"/>
  <c r="AM16" i="2"/>
  <c r="AI16" i="2"/>
  <c r="AF16" i="2"/>
  <c r="BB16" i="2" s="1"/>
  <c r="AB16" i="2"/>
  <c r="X16" i="2"/>
  <c r="S16" i="2"/>
  <c r="R16" i="2"/>
  <c r="P16" i="2"/>
  <c r="O16" i="2"/>
  <c r="M16" i="2"/>
  <c r="L16" i="2"/>
  <c r="I16" i="2"/>
  <c r="H16" i="2"/>
  <c r="F16" i="2"/>
  <c r="E16" i="2"/>
  <c r="I12" i="2"/>
  <c r="BC12" i="2"/>
  <c r="AY12" i="2"/>
  <c r="AS12" i="2"/>
  <c r="AP12" i="2"/>
  <c r="AM12" i="2"/>
  <c r="AI12" i="2"/>
  <c r="AF12" i="2"/>
  <c r="AB12" i="2"/>
  <c r="X12" i="2"/>
  <c r="U12" i="2"/>
  <c r="R12" i="2"/>
  <c r="O12" i="2"/>
  <c r="L12" i="2"/>
  <c r="H12" i="2"/>
  <c r="E12" i="2"/>
  <c r="AT11" i="2"/>
  <c r="AQ11" i="2"/>
  <c r="AN11" i="2"/>
  <c r="AW11" i="2" s="1"/>
  <c r="AJ11" i="2"/>
  <c r="AG11" i="2"/>
  <c r="AG14" i="2" s="1"/>
  <c r="A3" i="2"/>
  <c r="D81" i="11" l="1"/>
  <c r="C81" i="11" s="1"/>
  <c r="F72" i="11"/>
  <c r="G70" i="11"/>
  <c r="F70" i="11" s="1"/>
  <c r="F28" i="11"/>
  <c r="G21" i="11"/>
  <c r="G7" i="10"/>
  <c r="F9" i="10"/>
  <c r="V34" i="9"/>
  <c r="BX34" i="9"/>
  <c r="CU34" i="9"/>
  <c r="CM34" i="9"/>
  <c r="BY34" i="9"/>
  <c r="AX34" i="9"/>
  <c r="W34" i="9"/>
  <c r="CL34" i="9"/>
  <c r="AV34" i="9"/>
  <c r="N34" i="9"/>
  <c r="CO34" i="9"/>
  <c r="CA34" i="9"/>
  <c r="AY34" i="9"/>
  <c r="CE34" i="9"/>
  <c r="M394" i="7"/>
  <c r="X394" i="7"/>
  <c r="K394" i="7"/>
  <c r="K355" i="7"/>
  <c r="M277" i="7"/>
  <c r="Y238" i="7"/>
  <c r="K238" i="7"/>
  <c r="L238" i="7"/>
  <c r="AD199" i="7"/>
  <c r="AE199" i="7"/>
  <c r="M160" i="7"/>
  <c r="AE160" i="7"/>
  <c r="AB160" i="7"/>
  <c r="K82" i="7"/>
  <c r="AA43" i="7"/>
  <c r="Y160" i="7"/>
  <c r="Y199" i="7"/>
  <c r="K277" i="7"/>
  <c r="Q277" i="7"/>
  <c r="L43" i="7"/>
  <c r="Y43" i="7"/>
  <c r="AE637" i="7"/>
  <c r="AC637" i="7"/>
  <c r="AA637" i="7"/>
  <c r="Y637" i="7"/>
  <c r="AE636" i="7"/>
  <c r="AC636" i="7"/>
  <c r="AA636" i="7"/>
  <c r="Y636" i="7"/>
  <c r="W635" i="7"/>
  <c r="S635" i="7"/>
  <c r="G635" i="7"/>
  <c r="AE634" i="7"/>
  <c r="AC634" i="7"/>
  <c r="AA634" i="7"/>
  <c r="Y634" i="7"/>
  <c r="AE633" i="7"/>
  <c r="AC633" i="7"/>
  <c r="AA633" i="7"/>
  <c r="Y633" i="7"/>
  <c r="W632" i="7"/>
  <c r="S632" i="7"/>
  <c r="G632" i="7"/>
  <c r="AE631" i="7"/>
  <c r="AC631" i="7"/>
  <c r="AA631" i="7"/>
  <c r="Y631" i="7"/>
  <c r="W628" i="7"/>
  <c r="S628" i="7"/>
  <c r="G628" i="7"/>
  <c r="AE630" i="7"/>
  <c r="AC630" i="7"/>
  <c r="AA630" i="7"/>
  <c r="Y630" i="7"/>
  <c r="W629" i="7"/>
  <c r="W627" i="7"/>
  <c r="S629" i="7"/>
  <c r="S627" i="7"/>
  <c r="G629" i="7"/>
  <c r="G627" i="7"/>
  <c r="G626" i="7" s="1"/>
  <c r="P637" i="7"/>
  <c r="N637" i="7"/>
  <c r="L637" i="7"/>
  <c r="J637" i="7"/>
  <c r="T635" i="7"/>
  <c r="P636" i="7"/>
  <c r="N636" i="7"/>
  <c r="L636" i="7"/>
  <c r="J636" i="7"/>
  <c r="H635" i="7"/>
  <c r="D635" i="7"/>
  <c r="P634" i="7"/>
  <c r="N634" i="7"/>
  <c r="L634" i="7"/>
  <c r="J634" i="7"/>
  <c r="T632" i="7"/>
  <c r="P633" i="7"/>
  <c r="N633" i="7"/>
  <c r="L633" i="7"/>
  <c r="J633" i="7"/>
  <c r="H632" i="7"/>
  <c r="D632" i="7"/>
  <c r="T628" i="7"/>
  <c r="P631" i="7"/>
  <c r="N631" i="7"/>
  <c r="L631" i="7"/>
  <c r="J631" i="7"/>
  <c r="H628" i="7"/>
  <c r="D628" i="7"/>
  <c r="T629" i="7"/>
  <c r="T627" i="7"/>
  <c r="T626" i="7" s="1"/>
  <c r="P630" i="7"/>
  <c r="N630" i="7"/>
  <c r="L630" i="7"/>
  <c r="J630" i="7"/>
  <c r="H629" i="7"/>
  <c r="H627" i="7"/>
  <c r="D629" i="7"/>
  <c r="D627" i="7"/>
  <c r="D626" i="7" s="1"/>
  <c r="AE433" i="7"/>
  <c r="AC433" i="7"/>
  <c r="AA433" i="7"/>
  <c r="Y433" i="7"/>
  <c r="P433" i="7"/>
  <c r="N433" i="7"/>
  <c r="L433" i="7"/>
  <c r="J433" i="7"/>
  <c r="AE316" i="7"/>
  <c r="AC316" i="7"/>
  <c r="AA316" i="7"/>
  <c r="Y316" i="7"/>
  <c r="AD316" i="7"/>
  <c r="AB316" i="7"/>
  <c r="Z316" i="7"/>
  <c r="X316" i="7"/>
  <c r="AE121" i="7"/>
  <c r="AC121" i="7"/>
  <c r="AA121" i="7"/>
  <c r="Y121" i="7"/>
  <c r="W476" i="7"/>
  <c r="AE465" i="7"/>
  <c r="AA465" i="7"/>
  <c r="G476" i="7"/>
  <c r="K465" i="7"/>
  <c r="E476" i="7"/>
  <c r="O465" i="7"/>
  <c r="W475" i="7"/>
  <c r="AE458" i="7"/>
  <c r="AA458" i="7"/>
  <c r="G475" i="7"/>
  <c r="K458" i="7"/>
  <c r="E475" i="7"/>
  <c r="O458" i="7"/>
  <c r="W444" i="7"/>
  <c r="U444" i="7"/>
  <c r="S474" i="7"/>
  <c r="AC451" i="7"/>
  <c r="I444" i="7"/>
  <c r="G444" i="7"/>
  <c r="E474" i="7"/>
  <c r="O451" i="7"/>
  <c r="AD121" i="7"/>
  <c r="AB121" i="7"/>
  <c r="Z121" i="7"/>
  <c r="X121" i="7"/>
  <c r="V476" i="7"/>
  <c r="AD465" i="7"/>
  <c r="Z465" i="7"/>
  <c r="F476" i="7"/>
  <c r="J465" i="7"/>
  <c r="D476" i="7"/>
  <c r="N465" i="7"/>
  <c r="V475" i="7"/>
  <c r="AD458" i="7"/>
  <c r="Z458" i="7"/>
  <c r="F475" i="7"/>
  <c r="J458" i="7"/>
  <c r="D475" i="7"/>
  <c r="N458" i="7"/>
  <c r="V444" i="7"/>
  <c r="T444" i="7"/>
  <c r="R474" i="7"/>
  <c r="AB451" i="7"/>
  <c r="H444" i="7"/>
  <c r="F444" i="7"/>
  <c r="D474" i="7"/>
  <c r="N451" i="7"/>
  <c r="Q637" i="7"/>
  <c r="O637" i="7"/>
  <c r="M637" i="7"/>
  <c r="K637" i="7"/>
  <c r="U635" i="7"/>
  <c r="Q636" i="7"/>
  <c r="O636" i="7"/>
  <c r="M636" i="7"/>
  <c r="K636" i="7"/>
  <c r="I635" i="7"/>
  <c r="E635" i="7"/>
  <c r="Q634" i="7"/>
  <c r="O634" i="7"/>
  <c r="M634" i="7"/>
  <c r="K634" i="7"/>
  <c r="U632" i="7"/>
  <c r="Q633" i="7"/>
  <c r="O633" i="7"/>
  <c r="M633" i="7"/>
  <c r="K633" i="7"/>
  <c r="I632" i="7"/>
  <c r="E632" i="7"/>
  <c r="U628" i="7"/>
  <c r="Q631" i="7"/>
  <c r="O631" i="7"/>
  <c r="M631" i="7"/>
  <c r="K631" i="7"/>
  <c r="I628" i="7"/>
  <c r="E628" i="7"/>
  <c r="U629" i="7"/>
  <c r="U627" i="7"/>
  <c r="U626" i="7" s="1"/>
  <c r="Q630" i="7"/>
  <c r="O630" i="7"/>
  <c r="M630" i="7"/>
  <c r="K630" i="7"/>
  <c r="I629" i="7"/>
  <c r="I627" i="7"/>
  <c r="E629" i="7"/>
  <c r="E627" i="7"/>
  <c r="E626" i="7" s="1"/>
  <c r="AD637" i="7"/>
  <c r="AB637" i="7"/>
  <c r="Z637" i="7"/>
  <c r="X637" i="7"/>
  <c r="AD636" i="7"/>
  <c r="AB636" i="7"/>
  <c r="Z636" i="7"/>
  <c r="X636" i="7"/>
  <c r="V635" i="7"/>
  <c r="R635" i="7"/>
  <c r="F635" i="7"/>
  <c r="AD634" i="7"/>
  <c r="AB634" i="7"/>
  <c r="Z634" i="7"/>
  <c r="X634" i="7"/>
  <c r="AD633" i="7"/>
  <c r="AB633" i="7"/>
  <c r="Z633" i="7"/>
  <c r="X633" i="7"/>
  <c r="V632" i="7"/>
  <c r="R632" i="7"/>
  <c r="F632" i="7"/>
  <c r="AD631" i="7"/>
  <c r="AB631" i="7"/>
  <c r="Z631" i="7"/>
  <c r="X631" i="7"/>
  <c r="V628" i="7"/>
  <c r="R628" i="7"/>
  <c r="F628" i="7"/>
  <c r="AD630" i="7"/>
  <c r="AB630" i="7"/>
  <c r="Z630" i="7"/>
  <c r="X630" i="7"/>
  <c r="V629" i="7"/>
  <c r="V627" i="7"/>
  <c r="R629" i="7"/>
  <c r="R627" i="7"/>
  <c r="F629" i="7"/>
  <c r="F627" i="7"/>
  <c r="F626" i="7" s="1"/>
  <c r="Q433" i="7"/>
  <c r="O433" i="7"/>
  <c r="M433" i="7"/>
  <c r="K433" i="7"/>
  <c r="AD433" i="7"/>
  <c r="AB433" i="7"/>
  <c r="Z433" i="7"/>
  <c r="X433" i="7"/>
  <c r="Q316" i="7"/>
  <c r="O316" i="7"/>
  <c r="M316" i="7"/>
  <c r="K316" i="7"/>
  <c r="P316" i="7"/>
  <c r="N316" i="7"/>
  <c r="L316" i="7"/>
  <c r="J316" i="7"/>
  <c r="Q121" i="7"/>
  <c r="O121" i="7"/>
  <c r="M121" i="7"/>
  <c r="K121" i="7"/>
  <c r="U476" i="7"/>
  <c r="Y465" i="7"/>
  <c r="S476" i="7"/>
  <c r="AC465" i="7"/>
  <c r="I476" i="7"/>
  <c r="Q465" i="7"/>
  <c r="M465" i="7"/>
  <c r="U475" i="7"/>
  <c r="Y458" i="7"/>
  <c r="S475" i="7"/>
  <c r="AC458" i="7"/>
  <c r="I475" i="7"/>
  <c r="Q458" i="7"/>
  <c r="M458" i="7"/>
  <c r="W474" i="7"/>
  <c r="AE451" i="7"/>
  <c r="AA451" i="7"/>
  <c r="U474" i="7"/>
  <c r="Y451" i="7"/>
  <c r="S444" i="7"/>
  <c r="I474" i="7"/>
  <c r="Q451" i="7"/>
  <c r="M451" i="7"/>
  <c r="G474" i="7"/>
  <c r="K451" i="7"/>
  <c r="E444" i="7"/>
  <c r="P121" i="7"/>
  <c r="N121" i="7"/>
  <c r="L121" i="7"/>
  <c r="J121" i="7"/>
  <c r="T476" i="7"/>
  <c r="X465" i="7"/>
  <c r="R476" i="7"/>
  <c r="AB465" i="7"/>
  <c r="H476" i="7"/>
  <c r="P465" i="7"/>
  <c r="L465" i="7"/>
  <c r="T475" i="7"/>
  <c r="X458" i="7"/>
  <c r="R475" i="7"/>
  <c r="AB458" i="7"/>
  <c r="H475" i="7"/>
  <c r="P458" i="7"/>
  <c r="L458" i="7"/>
  <c r="V474" i="7"/>
  <c r="AD451" i="7"/>
  <c r="Z451" i="7"/>
  <c r="T474" i="7"/>
  <c r="X451" i="7"/>
  <c r="R444" i="7"/>
  <c r="H474" i="7"/>
  <c r="P451" i="7"/>
  <c r="L451" i="7"/>
  <c r="F474" i="7"/>
  <c r="J451" i="7"/>
  <c r="D444" i="7"/>
  <c r="M52" i="6"/>
  <c r="K52" i="6"/>
  <c r="AE53" i="6"/>
  <c r="AC53" i="6"/>
  <c r="AA53" i="6"/>
  <c r="Y53" i="6"/>
  <c r="Q53" i="6"/>
  <c r="O53" i="6"/>
  <c r="M53" i="6"/>
  <c r="K53" i="6"/>
  <c r="O56" i="6"/>
  <c r="K56" i="6"/>
  <c r="Q56" i="6"/>
  <c r="M56" i="6"/>
  <c r="AE55" i="6"/>
  <c r="AA55" i="6"/>
  <c r="AC55" i="6"/>
  <c r="Y55" i="6"/>
  <c r="AE57" i="6"/>
  <c r="AA57" i="6"/>
  <c r="AC57" i="6"/>
  <c r="Y57" i="6"/>
  <c r="O55" i="6"/>
  <c r="K55" i="6"/>
  <c r="Q55" i="6"/>
  <c r="M55" i="6"/>
  <c r="O57" i="6"/>
  <c r="K57" i="6"/>
  <c r="Q57" i="6"/>
  <c r="M57" i="6"/>
  <c r="AF53" i="6"/>
  <c r="AD53" i="6"/>
  <c r="AB53" i="6"/>
  <c r="Z53" i="6"/>
  <c r="AE56" i="6"/>
  <c r="AA56" i="6"/>
  <c r="AC56" i="6"/>
  <c r="Y56" i="6"/>
  <c r="J53" i="6"/>
  <c r="R52" i="6"/>
  <c r="P52" i="6"/>
  <c r="N52" i="6"/>
  <c r="L52" i="6"/>
  <c r="U18" i="5"/>
  <c r="K18" i="5"/>
  <c r="L28" i="5"/>
  <c r="U28" i="5"/>
  <c r="P20" i="5"/>
  <c r="R18" i="5"/>
  <c r="J18" i="5"/>
  <c r="J37" i="5" s="1"/>
  <c r="P13" i="5"/>
  <c r="R11" i="5"/>
  <c r="F13" i="5"/>
  <c r="H11" i="5"/>
  <c r="F20" i="5"/>
  <c r="H18" i="5"/>
  <c r="P30" i="5"/>
  <c r="R28" i="5"/>
  <c r="K28" i="5"/>
  <c r="T18" i="5"/>
  <c r="T37" i="5" s="1"/>
  <c r="F15" i="5"/>
  <c r="U11" i="5"/>
  <c r="U37" i="5" s="1"/>
  <c r="K11" i="5"/>
  <c r="K37" i="5" s="1"/>
  <c r="W35" i="4"/>
  <c r="O35" i="4"/>
  <c r="K35" i="4"/>
  <c r="AC35" i="4"/>
  <c r="Y35" i="4"/>
  <c r="I35" i="4"/>
  <c r="M35" i="4"/>
  <c r="AC16" i="4"/>
  <c r="Y16" i="4"/>
  <c r="W16" i="4"/>
  <c r="CO51" i="3"/>
  <c r="CN51" i="3"/>
  <c r="CC56" i="3"/>
  <c r="BZ51" i="3"/>
  <c r="AW51" i="3"/>
  <c r="CT51" i="3"/>
  <c r="CJ53" i="3"/>
  <c r="R53" i="3"/>
  <c r="R54" i="3" s="1"/>
  <c r="L53" i="3"/>
  <c r="Q56" i="3"/>
  <c r="W56" i="3" s="1"/>
  <c r="BR51" i="3"/>
  <c r="O51" i="3"/>
  <c r="BY51" i="3"/>
  <c r="BW56" i="3"/>
  <c r="BY56" i="3" s="1"/>
  <c r="BQ51" i="3"/>
  <c r="BQ56" i="3"/>
  <c r="BM51" i="3"/>
  <c r="AO51" i="3"/>
  <c r="CV51" i="3"/>
  <c r="CB53" i="3"/>
  <c r="CG53" i="3" s="1"/>
  <c r="BH53" i="3"/>
  <c r="BJ53" i="3" s="1"/>
  <c r="AN53" i="3"/>
  <c r="AP53" i="3" s="1"/>
  <c r="AR51" i="3"/>
  <c r="AB51" i="3"/>
  <c r="Z53" i="3"/>
  <c r="Z54" i="3" s="1"/>
  <c r="BD51" i="3"/>
  <c r="BN51" i="3"/>
  <c r="BS10" i="3"/>
  <c r="CS51" i="3"/>
  <c r="CE51" i="3"/>
  <c r="CC53" i="3"/>
  <c r="CE53" i="3" s="1"/>
  <c r="CA51" i="3"/>
  <c r="BC51" i="3"/>
  <c r="BA53" i="3"/>
  <c r="BA54" i="3" s="1"/>
  <c r="U10" i="3"/>
  <c r="G10" i="3"/>
  <c r="CT10" i="3"/>
  <c r="CL51" i="3"/>
  <c r="CF10" i="3"/>
  <c r="BZ10" i="3"/>
  <c r="V10" i="3"/>
  <c r="T51" i="3"/>
  <c r="R56" i="3"/>
  <c r="T56" i="3" s="1"/>
  <c r="N10" i="3"/>
  <c r="N51" i="3"/>
  <c r="F10" i="3"/>
  <c r="M51" i="3"/>
  <c r="V51" i="3"/>
  <c r="CE56" i="3"/>
  <c r="AZ51" i="3"/>
  <c r="BE10" i="3"/>
  <c r="BC56" i="3"/>
  <c r="BF10" i="3"/>
  <c r="CQ54" i="3"/>
  <c r="CS53" i="3"/>
  <c r="CM56" i="3"/>
  <c r="CO56" i="3"/>
  <c r="CN56" i="3"/>
  <c r="CC54" i="3"/>
  <c r="CA56" i="3"/>
  <c r="BZ56" i="3"/>
  <c r="BO54" i="3"/>
  <c r="BQ53" i="3"/>
  <c r="BK56" i="3"/>
  <c r="BM56" i="3"/>
  <c r="BL56" i="3"/>
  <c r="BC53" i="3"/>
  <c r="AU56" i="3"/>
  <c r="AS56" i="3"/>
  <c r="AM54" i="3"/>
  <c r="AO53" i="3"/>
  <c r="AI56" i="3"/>
  <c r="AK56" i="3"/>
  <c r="Y54" i="3"/>
  <c r="AA53" i="3"/>
  <c r="E53" i="3"/>
  <c r="E56" i="3"/>
  <c r="F56" i="3" s="1"/>
  <c r="G51" i="3"/>
  <c r="I51" i="3"/>
  <c r="CR54" i="3"/>
  <c r="CT53" i="3"/>
  <c r="CV53" i="3"/>
  <c r="CR56" i="3"/>
  <c r="CL56" i="3"/>
  <c r="CH56" i="3"/>
  <c r="CF56" i="3"/>
  <c r="BX56" i="3"/>
  <c r="BR56" i="3"/>
  <c r="BH54" i="3"/>
  <c r="BJ56" i="3"/>
  <c r="BD56" i="3"/>
  <c r="AT56" i="3"/>
  <c r="AV56" i="3" s="1"/>
  <c r="AR56" i="3"/>
  <c r="AP56" i="3"/>
  <c r="AQ53" i="3"/>
  <c r="AL54" i="3"/>
  <c r="AF54" i="3"/>
  <c r="AH53" i="3"/>
  <c r="AH56" i="3"/>
  <c r="AD56" i="3"/>
  <c r="AB56" i="3"/>
  <c r="AC53" i="3"/>
  <c r="X54" i="3"/>
  <c r="P56" i="3"/>
  <c r="N56" i="3"/>
  <c r="O56" i="3"/>
  <c r="F51" i="3"/>
  <c r="K54" i="3"/>
  <c r="M53" i="3"/>
  <c r="H51" i="3"/>
  <c r="CV9" i="3"/>
  <c r="AE7" i="3"/>
  <c r="AJ7" i="3" s="1"/>
  <c r="AL7" i="3"/>
  <c r="AC7" i="3"/>
  <c r="CQ56" i="3"/>
  <c r="CS56" i="3" s="1"/>
  <c r="CK54" i="3"/>
  <c r="CO53" i="3"/>
  <c r="CM53" i="3"/>
  <c r="CI54" i="3"/>
  <c r="CN53" i="3"/>
  <c r="BW54" i="3"/>
  <c r="CA53" i="3"/>
  <c r="BY53" i="3"/>
  <c r="BU54" i="3"/>
  <c r="BZ53" i="3"/>
  <c r="BI54" i="3"/>
  <c r="BM53" i="3"/>
  <c r="BK53" i="3"/>
  <c r="BG54" i="3"/>
  <c r="BL53" i="3"/>
  <c r="AU54" i="3"/>
  <c r="AY53" i="3"/>
  <c r="AW53" i="3"/>
  <c r="AS54" i="3"/>
  <c r="AX53" i="3"/>
  <c r="AG54" i="3"/>
  <c r="AK53" i="3"/>
  <c r="AI53" i="3"/>
  <c r="AE54" i="3"/>
  <c r="AJ54" i="3" s="1"/>
  <c r="AJ53" i="3"/>
  <c r="CP54" i="3"/>
  <c r="CU54" i="3" s="1"/>
  <c r="CU53" i="3"/>
  <c r="CP56" i="3"/>
  <c r="CU56" i="3" s="1"/>
  <c r="CJ54" i="3"/>
  <c r="CL54" i="3" s="1"/>
  <c r="CL53" i="3"/>
  <c r="CH53" i="3"/>
  <c r="CD54" i="3"/>
  <c r="CF53" i="3"/>
  <c r="CB54" i="3"/>
  <c r="CG54" i="3" s="1"/>
  <c r="BV54" i="3"/>
  <c r="BX54" i="3" s="1"/>
  <c r="BX53" i="3"/>
  <c r="BP54" i="3"/>
  <c r="BR53" i="3"/>
  <c r="BB54" i="3"/>
  <c r="AT54" i="3"/>
  <c r="AV54" i="3" s="1"/>
  <c r="AV53" i="3"/>
  <c r="AN54" i="3"/>
  <c r="AR53" i="3"/>
  <c r="AQ56" i="3"/>
  <c r="AD53" i="3"/>
  <c r="AB53" i="3"/>
  <c r="AC56" i="3"/>
  <c r="T53" i="3"/>
  <c r="L54" i="3"/>
  <c r="N53" i="3"/>
  <c r="P53" i="3"/>
  <c r="O53" i="3"/>
  <c r="J54" i="3"/>
  <c r="O54" i="3" s="1"/>
  <c r="D54" i="3"/>
  <c r="F53" i="3"/>
  <c r="M56" i="3"/>
  <c r="C54" i="3"/>
  <c r="H53" i="3"/>
  <c r="S54" i="3"/>
  <c r="W53" i="3"/>
  <c r="Q54" i="3"/>
  <c r="V53" i="3"/>
  <c r="CC7" i="3"/>
  <c r="CJ7" i="3"/>
  <c r="CQ7" i="3" s="1"/>
  <c r="AW89" i="2"/>
  <c r="S113" i="2"/>
  <c r="S115" i="2"/>
  <c r="S44" i="2"/>
  <c r="P12" i="2"/>
  <c r="P39" i="2"/>
  <c r="P61" i="2"/>
  <c r="V140" i="2"/>
  <c r="Z140" i="2" s="1"/>
  <c r="V142" i="2"/>
  <c r="V90" i="2"/>
  <c r="AD90" i="2" s="1"/>
  <c r="V92" i="2"/>
  <c r="V94" i="2"/>
  <c r="AD94" i="2" s="1"/>
  <c r="V96" i="2"/>
  <c r="V84" i="2"/>
  <c r="AD84" i="2" s="1"/>
  <c r="V79" i="2"/>
  <c r="V81" i="2"/>
  <c r="Z81" i="2" s="1"/>
  <c r="V72" i="2"/>
  <c r="V74" i="2"/>
  <c r="Z74" i="2" s="1"/>
  <c r="V76" i="2"/>
  <c r="V67" i="2"/>
  <c r="Z67" i="2" s="1"/>
  <c r="V69" i="2"/>
  <c r="V62" i="2"/>
  <c r="AD62" i="2" s="1"/>
  <c r="V64" i="2"/>
  <c r="V57" i="2"/>
  <c r="Z57" i="2" s="1"/>
  <c r="V59" i="2"/>
  <c r="V54" i="2"/>
  <c r="AD54" i="2" s="1"/>
  <c r="AW45" i="2"/>
  <c r="V47" i="2"/>
  <c r="AD47" i="2" s="1"/>
  <c r="V49" i="2"/>
  <c r="V51" i="2"/>
  <c r="Z51" i="2" s="1"/>
  <c r="V40" i="2"/>
  <c r="V42" i="2"/>
  <c r="AD42" i="2" s="1"/>
  <c r="V35" i="2"/>
  <c r="V37" i="2"/>
  <c r="AD37" i="2" s="1"/>
  <c r="V27" i="2"/>
  <c r="V29" i="2"/>
  <c r="Z29" i="2" s="1"/>
  <c r="V31" i="2"/>
  <c r="V33" i="2"/>
  <c r="Z33" i="2" s="1"/>
  <c r="AW18" i="2"/>
  <c r="V20" i="2"/>
  <c r="Z20" i="2" s="1"/>
  <c r="V22" i="2"/>
  <c r="V24" i="2"/>
  <c r="AD24" i="2" s="1"/>
  <c r="V13" i="2"/>
  <c r="V15" i="2"/>
  <c r="AD15" i="2" s="1"/>
  <c r="AN137" i="2"/>
  <c r="AN90" i="2"/>
  <c r="AN94" i="2"/>
  <c r="AN46" i="2"/>
  <c r="AN50" i="2"/>
  <c r="AN19" i="2"/>
  <c r="AN92" i="2"/>
  <c r="AN96" i="2"/>
  <c r="AN73" i="2"/>
  <c r="AN48" i="2"/>
  <c r="AN52" i="2"/>
  <c r="AJ15" i="2"/>
  <c r="AJ14" i="2"/>
  <c r="AJ13" i="2"/>
  <c r="AJ25" i="2"/>
  <c r="AJ24" i="2"/>
  <c r="AJ23" i="2"/>
  <c r="AJ22" i="2"/>
  <c r="AJ21" i="2"/>
  <c r="AJ20" i="2"/>
  <c r="AJ18" i="2"/>
  <c r="BA18" i="2" s="1"/>
  <c r="AJ52" i="2"/>
  <c r="AJ51" i="2"/>
  <c r="AJ48" i="2"/>
  <c r="AJ47" i="2"/>
  <c r="AJ45" i="2"/>
  <c r="AJ73" i="2"/>
  <c r="AJ72" i="2"/>
  <c r="AJ82" i="2"/>
  <c r="AJ81" i="2"/>
  <c r="AJ80" i="2"/>
  <c r="AJ79" i="2"/>
  <c r="AJ85" i="2"/>
  <c r="AJ84" i="2"/>
  <c r="AJ98" i="2"/>
  <c r="AJ94" i="2"/>
  <c r="AJ93" i="2"/>
  <c r="AJ90" i="2"/>
  <c r="AJ88" i="2"/>
  <c r="AJ87" i="2"/>
  <c r="AJ142" i="2"/>
  <c r="AJ141" i="2"/>
  <c r="AJ140" i="2"/>
  <c r="AJ139" i="2"/>
  <c r="AJ138" i="2"/>
  <c r="AJ19" i="2"/>
  <c r="AJ17" i="2"/>
  <c r="BA17" i="2" s="1"/>
  <c r="AJ33" i="2"/>
  <c r="AJ32" i="2"/>
  <c r="AJ31" i="2"/>
  <c r="AJ30" i="2"/>
  <c r="AJ29" i="2"/>
  <c r="AJ28" i="2"/>
  <c r="AJ27" i="2"/>
  <c r="AJ38" i="2"/>
  <c r="AJ37" i="2"/>
  <c r="AJ36" i="2"/>
  <c r="AJ35" i="2"/>
  <c r="AJ43" i="2"/>
  <c r="AJ42" i="2"/>
  <c r="AJ41" i="2"/>
  <c r="AJ40" i="2"/>
  <c r="AJ50" i="2"/>
  <c r="AJ49" i="2"/>
  <c r="AJ46" i="2"/>
  <c r="AJ55" i="2"/>
  <c r="AJ54" i="2"/>
  <c r="AJ53" i="2" s="1"/>
  <c r="AJ60" i="2"/>
  <c r="AJ59" i="2"/>
  <c r="AJ58" i="2"/>
  <c r="AJ57" i="2"/>
  <c r="AJ65" i="2"/>
  <c r="AJ64" i="2"/>
  <c r="AJ63" i="2"/>
  <c r="AJ62" i="2"/>
  <c r="AJ61" i="2" s="1"/>
  <c r="AJ70" i="2"/>
  <c r="AJ69" i="2"/>
  <c r="AJ68" i="2"/>
  <c r="AJ67" i="2"/>
  <c r="AJ77" i="2"/>
  <c r="AJ76" i="2"/>
  <c r="AJ75" i="2"/>
  <c r="AJ74" i="2"/>
  <c r="AJ96" i="2"/>
  <c r="AJ95" i="2"/>
  <c r="AJ92" i="2"/>
  <c r="AJ91" i="2"/>
  <c r="AJ89" i="2"/>
  <c r="AJ137" i="2"/>
  <c r="AG103" i="2"/>
  <c r="AG105" i="2"/>
  <c r="AG108" i="2"/>
  <c r="AG110" i="2"/>
  <c r="AG114" i="2"/>
  <c r="AG113" i="2" s="1"/>
  <c r="AG117" i="2"/>
  <c r="AG119" i="2"/>
  <c r="AG121" i="2"/>
  <c r="AG123" i="2"/>
  <c r="AG125" i="2"/>
  <c r="AG127" i="2"/>
  <c r="AG129" i="2"/>
  <c r="AG131" i="2"/>
  <c r="AG133" i="2"/>
  <c r="AG135" i="2"/>
  <c r="AG137" i="2"/>
  <c r="AG138" i="2"/>
  <c r="AG140" i="2"/>
  <c r="AG142" i="2"/>
  <c r="AG88" i="2"/>
  <c r="AG89" i="2"/>
  <c r="AG90" i="2"/>
  <c r="AG91" i="2"/>
  <c r="AG94" i="2"/>
  <c r="AG95" i="2"/>
  <c r="AG84" i="2"/>
  <c r="AG79" i="2"/>
  <c r="AG78" i="2" s="1"/>
  <c r="AG81" i="2"/>
  <c r="AG72" i="2"/>
  <c r="AG75" i="2"/>
  <c r="AG77" i="2"/>
  <c r="AG68" i="2"/>
  <c r="AG70" i="2"/>
  <c r="AG63" i="2"/>
  <c r="AG65" i="2"/>
  <c r="AG58" i="2"/>
  <c r="AG60" i="2"/>
  <c r="AG55" i="2"/>
  <c r="AG45" i="2"/>
  <c r="AG44" i="2" s="1"/>
  <c r="AG46" i="2"/>
  <c r="AG47" i="2"/>
  <c r="AG50" i="2"/>
  <c r="AG51" i="2"/>
  <c r="AG41" i="2"/>
  <c r="AG43" i="2"/>
  <c r="AG36" i="2"/>
  <c r="AG38" i="2"/>
  <c r="AG28" i="2"/>
  <c r="AG30" i="2"/>
  <c r="AG32" i="2"/>
  <c r="AG17" i="2"/>
  <c r="AG18" i="2"/>
  <c r="AG19" i="2"/>
  <c r="AG20" i="2"/>
  <c r="AG22" i="2"/>
  <c r="AG24" i="2"/>
  <c r="AG13" i="2"/>
  <c r="AG15" i="2"/>
  <c r="AG102" i="2"/>
  <c r="AG101" i="2" s="1"/>
  <c r="AG104" i="2"/>
  <c r="AG107" i="2"/>
  <c r="AG109" i="2"/>
  <c r="AG112" i="2"/>
  <c r="AG116" i="2"/>
  <c r="AG118" i="2"/>
  <c r="AG120" i="2"/>
  <c r="AG122" i="2"/>
  <c r="AG124" i="2"/>
  <c r="AG126" i="2"/>
  <c r="AG128" i="2"/>
  <c r="AG130" i="2"/>
  <c r="AG132" i="2"/>
  <c r="AG134" i="2"/>
  <c r="AG136" i="2"/>
  <c r="AG139" i="2"/>
  <c r="AG141" i="2"/>
  <c r="AG87" i="2"/>
  <c r="AG92" i="2"/>
  <c r="AG93" i="2"/>
  <c r="AG96" i="2"/>
  <c r="AG98" i="2"/>
  <c r="AG97" i="2" s="1"/>
  <c r="AG85" i="2"/>
  <c r="AG80" i="2"/>
  <c r="AG82" i="2"/>
  <c r="AG73" i="2"/>
  <c r="AG74" i="2"/>
  <c r="AG76" i="2"/>
  <c r="AG67" i="2"/>
  <c r="AG69" i="2"/>
  <c r="AG62" i="2"/>
  <c r="AG64" i="2"/>
  <c r="AG57" i="2"/>
  <c r="AG59" i="2"/>
  <c r="AG54" i="2"/>
  <c r="AG53" i="2" s="1"/>
  <c r="F44" i="2"/>
  <c r="AG48" i="2"/>
  <c r="AG49" i="2"/>
  <c r="AG52" i="2"/>
  <c r="AG40" i="2"/>
  <c r="AG42" i="2"/>
  <c r="AG35" i="2"/>
  <c r="AG37" i="2"/>
  <c r="AG27" i="2"/>
  <c r="AG29" i="2"/>
  <c r="AG31" i="2"/>
  <c r="AG33" i="2"/>
  <c r="AG21" i="2"/>
  <c r="AG23" i="2"/>
  <c r="AG25" i="2"/>
  <c r="AD14" i="2"/>
  <c r="Z14" i="2"/>
  <c r="AD13" i="2"/>
  <c r="Z13" i="2"/>
  <c r="Y13" i="2"/>
  <c r="AN13" i="2"/>
  <c r="AW13" i="2" s="1"/>
  <c r="AZ13" i="2"/>
  <c r="Y14" i="2"/>
  <c r="AN14" i="2"/>
  <c r="AW14" i="2" s="1"/>
  <c r="AZ14" i="2"/>
  <c r="Y15" i="2"/>
  <c r="AN15" i="2"/>
  <c r="AW15" i="2" s="1"/>
  <c r="AZ15" i="2"/>
  <c r="M12" i="2"/>
  <c r="X13" i="2"/>
  <c r="AY13" i="2"/>
  <c r="X14" i="2"/>
  <c r="AY14" i="2"/>
  <c r="X15" i="2"/>
  <c r="AY15" i="2"/>
  <c r="BE17" i="2"/>
  <c r="BE18" i="2"/>
  <c r="V17" i="2"/>
  <c r="X17" i="2"/>
  <c r="AY17" i="2"/>
  <c r="V18" i="2"/>
  <c r="X18" i="2"/>
  <c r="AZ18" i="2"/>
  <c r="AW19" i="2"/>
  <c r="AD20" i="2"/>
  <c r="Y20" i="2"/>
  <c r="AD22" i="2"/>
  <c r="Z22" i="2"/>
  <c r="Z24" i="2"/>
  <c r="Y17" i="2"/>
  <c r="AZ17" i="2"/>
  <c r="AD19" i="2"/>
  <c r="Z19" i="2"/>
  <c r="Y19" i="2"/>
  <c r="AZ19" i="2"/>
  <c r="AN20" i="2"/>
  <c r="AW20" i="2" s="1"/>
  <c r="AD21" i="2"/>
  <c r="Z21" i="2"/>
  <c r="AD23" i="2"/>
  <c r="Z23" i="2"/>
  <c r="AD25" i="2"/>
  <c r="Z25" i="2"/>
  <c r="AZ20" i="2"/>
  <c r="Y21" i="2"/>
  <c r="AN21" i="2"/>
  <c r="AW21" i="2" s="1"/>
  <c r="AZ21" i="2"/>
  <c r="Y22" i="2"/>
  <c r="AN22" i="2"/>
  <c r="AW22" i="2" s="1"/>
  <c r="AZ22" i="2"/>
  <c r="Y23" i="2"/>
  <c r="AN23" i="2"/>
  <c r="AW23" i="2" s="1"/>
  <c r="AZ23" i="2"/>
  <c r="Y24" i="2"/>
  <c r="AN24" i="2"/>
  <c r="AW24" i="2" s="1"/>
  <c r="AZ24" i="2"/>
  <c r="Y25" i="2"/>
  <c r="AN25" i="2"/>
  <c r="AW25" i="2" s="1"/>
  <c r="AZ25" i="2"/>
  <c r="AY18" i="2"/>
  <c r="X19" i="2"/>
  <c r="AY19" i="2"/>
  <c r="X20" i="2"/>
  <c r="AY20" i="2"/>
  <c r="X21" i="2"/>
  <c r="AY21" i="2"/>
  <c r="X22" i="2"/>
  <c r="AY22" i="2"/>
  <c r="X23" i="2"/>
  <c r="AY23" i="2"/>
  <c r="X24" i="2"/>
  <c r="AY24" i="2"/>
  <c r="X25" i="2"/>
  <c r="AY25" i="2"/>
  <c r="AD28" i="2"/>
  <c r="Z28" i="2"/>
  <c r="AD30" i="2"/>
  <c r="Z30" i="2"/>
  <c r="AD32" i="2"/>
  <c r="Z32" i="2"/>
  <c r="AD27" i="2"/>
  <c r="Z27" i="2"/>
  <c r="AT26" i="2"/>
  <c r="AD29" i="2"/>
  <c r="AD31" i="2"/>
  <c r="Z31" i="2"/>
  <c r="AD33" i="2"/>
  <c r="Y27" i="2"/>
  <c r="AN27" i="2"/>
  <c r="AW27" i="2" s="1"/>
  <c r="AZ27" i="2"/>
  <c r="Y28" i="2"/>
  <c r="AN28" i="2"/>
  <c r="AW28" i="2" s="1"/>
  <c r="AZ28" i="2"/>
  <c r="Y29" i="2"/>
  <c r="AN29" i="2"/>
  <c r="AW29" i="2" s="1"/>
  <c r="AZ29" i="2"/>
  <c r="Y30" i="2"/>
  <c r="AN30" i="2"/>
  <c r="AW30" i="2" s="1"/>
  <c r="AZ30" i="2"/>
  <c r="Y31" i="2"/>
  <c r="AN31" i="2"/>
  <c r="AW31" i="2" s="1"/>
  <c r="AZ31" i="2"/>
  <c r="Y32" i="2"/>
  <c r="AN32" i="2"/>
  <c r="AW32" i="2" s="1"/>
  <c r="AZ32" i="2"/>
  <c r="Y33" i="2"/>
  <c r="AN33" i="2"/>
  <c r="AW33" i="2" s="1"/>
  <c r="AZ33" i="2"/>
  <c r="X27" i="2"/>
  <c r="AY27" i="2"/>
  <c r="X28" i="2"/>
  <c r="AY28" i="2"/>
  <c r="X29" i="2"/>
  <c r="AY29" i="2"/>
  <c r="X30" i="2"/>
  <c r="AY30" i="2"/>
  <c r="X31" i="2"/>
  <c r="AY31" i="2"/>
  <c r="X32" i="2"/>
  <c r="AY32" i="2"/>
  <c r="X33" i="2"/>
  <c r="AY33" i="2"/>
  <c r="AD35" i="2"/>
  <c r="Z35" i="2"/>
  <c r="Z37" i="2"/>
  <c r="AQ34" i="2"/>
  <c r="AD36" i="2"/>
  <c r="Z36" i="2"/>
  <c r="AD38" i="2"/>
  <c r="Z38" i="2"/>
  <c r="Y35" i="2"/>
  <c r="AN35" i="2"/>
  <c r="AW35" i="2" s="1"/>
  <c r="AZ35" i="2"/>
  <c r="Y36" i="2"/>
  <c r="AN36" i="2"/>
  <c r="AW36" i="2" s="1"/>
  <c r="AZ36" i="2"/>
  <c r="Y37" i="2"/>
  <c r="AN37" i="2"/>
  <c r="AW37" i="2" s="1"/>
  <c r="AZ37" i="2"/>
  <c r="Y38" i="2"/>
  <c r="AN38" i="2"/>
  <c r="AW38" i="2" s="1"/>
  <c r="AZ38" i="2"/>
  <c r="AV34" i="2"/>
  <c r="X35" i="2"/>
  <c r="AY35" i="2"/>
  <c r="X36" i="2"/>
  <c r="AY36" i="2"/>
  <c r="X37" i="2"/>
  <c r="AY37" i="2"/>
  <c r="X38" i="2"/>
  <c r="AY38" i="2"/>
  <c r="AD40" i="2"/>
  <c r="Z40" i="2"/>
  <c r="Z42" i="2"/>
  <c r="AQ39" i="2"/>
  <c r="AD41" i="2"/>
  <c r="Z41" i="2"/>
  <c r="AD43" i="2"/>
  <c r="Z43" i="2"/>
  <c r="Y40" i="2"/>
  <c r="AC40" i="2"/>
  <c r="AN40" i="2"/>
  <c r="AW40" i="2" s="1"/>
  <c r="AZ40" i="2"/>
  <c r="Y41" i="2"/>
  <c r="AN41" i="2"/>
  <c r="AW41" i="2" s="1"/>
  <c r="AZ41" i="2"/>
  <c r="Y42" i="2"/>
  <c r="AN42" i="2"/>
  <c r="AW42" i="2" s="1"/>
  <c r="AZ42" i="2"/>
  <c r="Y43" i="2"/>
  <c r="AN43" i="2"/>
  <c r="AW43" i="2" s="1"/>
  <c r="AZ43" i="2"/>
  <c r="X40" i="2"/>
  <c r="AY40" i="2"/>
  <c r="X41" i="2"/>
  <c r="AY41" i="2"/>
  <c r="X42" i="2"/>
  <c r="AY42" i="2"/>
  <c r="X43" i="2"/>
  <c r="AY43" i="2"/>
  <c r="BE45" i="2"/>
  <c r="BA45" i="2"/>
  <c r="V45" i="2"/>
  <c r="X45" i="2"/>
  <c r="AZ45" i="2"/>
  <c r="AW46" i="2"/>
  <c r="Z47" i="2"/>
  <c r="Y47" i="2"/>
  <c r="AT47" i="2"/>
  <c r="AZ47" i="2"/>
  <c r="AW48" i="2"/>
  <c r="AD49" i="2"/>
  <c r="Z49" i="2"/>
  <c r="Y49" i="2"/>
  <c r="AZ49" i="2"/>
  <c r="AW50" i="2"/>
  <c r="AD51" i="2"/>
  <c r="Y51" i="2"/>
  <c r="AZ51" i="2"/>
  <c r="AW52" i="2"/>
  <c r="AD46" i="2"/>
  <c r="Z46" i="2"/>
  <c r="Y46" i="2"/>
  <c r="AZ46" i="2"/>
  <c r="AN47" i="2"/>
  <c r="AW47" i="2" s="1"/>
  <c r="AD48" i="2"/>
  <c r="Z48" i="2"/>
  <c r="Y48" i="2"/>
  <c r="AZ48" i="2"/>
  <c r="AN49" i="2"/>
  <c r="AW49" i="2" s="1"/>
  <c r="AD50" i="2"/>
  <c r="Z50" i="2"/>
  <c r="Y50" i="2"/>
  <c r="AZ50" i="2"/>
  <c r="AN51" i="2"/>
  <c r="AW51" i="2" s="1"/>
  <c r="AD52" i="2"/>
  <c r="Z52" i="2"/>
  <c r="Y52" i="2"/>
  <c r="AZ52" i="2"/>
  <c r="AY45" i="2"/>
  <c r="X46" i="2"/>
  <c r="AY46" i="2"/>
  <c r="X47" i="2"/>
  <c r="AY47" i="2"/>
  <c r="X48" i="2"/>
  <c r="AY48" i="2"/>
  <c r="X49" i="2"/>
  <c r="AY49" i="2"/>
  <c r="X50" i="2"/>
  <c r="AY50" i="2"/>
  <c r="X51" i="2"/>
  <c r="AY51" i="2"/>
  <c r="X52" i="2"/>
  <c r="AY52" i="2"/>
  <c r="Z54" i="2"/>
  <c r="AD55" i="2"/>
  <c r="Z55" i="2"/>
  <c r="Y54" i="2"/>
  <c r="AN54" i="2"/>
  <c r="AW54" i="2" s="1"/>
  <c r="AZ54" i="2"/>
  <c r="Y55" i="2"/>
  <c r="AN55" i="2"/>
  <c r="AW55" i="2" s="1"/>
  <c r="AZ55" i="2"/>
  <c r="AV53" i="2"/>
  <c r="X54" i="2"/>
  <c r="AY54" i="2"/>
  <c r="X55" i="2"/>
  <c r="AY55" i="2"/>
  <c r="AD57" i="2"/>
  <c r="AD59" i="2"/>
  <c r="Z59" i="2"/>
  <c r="AD58" i="2"/>
  <c r="Z58" i="2"/>
  <c r="AD60" i="2"/>
  <c r="Z60" i="2"/>
  <c r="Y57" i="2"/>
  <c r="AC57" i="2"/>
  <c r="AN57" i="2"/>
  <c r="AW57" i="2" s="1"/>
  <c r="AZ57" i="2"/>
  <c r="Y58" i="2"/>
  <c r="AN58" i="2"/>
  <c r="AW58" i="2" s="1"/>
  <c r="AZ58" i="2"/>
  <c r="Y59" i="2"/>
  <c r="AN59" i="2"/>
  <c r="AW59" i="2" s="1"/>
  <c r="AZ59" i="2"/>
  <c r="Y60" i="2"/>
  <c r="AN60" i="2"/>
  <c r="AW60" i="2" s="1"/>
  <c r="AZ60" i="2"/>
  <c r="X57" i="2"/>
  <c r="AY57" i="2"/>
  <c r="X58" i="2"/>
  <c r="AY58" i="2"/>
  <c r="X59" i="2"/>
  <c r="AY59" i="2"/>
  <c r="X60" i="2"/>
  <c r="AY60" i="2"/>
  <c r="Z62" i="2"/>
  <c r="AD64" i="2"/>
  <c r="Z64" i="2"/>
  <c r="AD63" i="2"/>
  <c r="Z63" i="2"/>
  <c r="AD65" i="2"/>
  <c r="Z65" i="2"/>
  <c r="Y62" i="2"/>
  <c r="AN62" i="2"/>
  <c r="AW62" i="2" s="1"/>
  <c r="AZ62" i="2"/>
  <c r="Y63" i="2"/>
  <c r="AN63" i="2"/>
  <c r="AW63" i="2" s="1"/>
  <c r="AZ63" i="2"/>
  <c r="Y64" i="2"/>
  <c r="AN64" i="2"/>
  <c r="AW64" i="2" s="1"/>
  <c r="AZ64" i="2"/>
  <c r="Y65" i="2"/>
  <c r="AN65" i="2"/>
  <c r="AW65" i="2" s="1"/>
  <c r="AZ65" i="2"/>
  <c r="X62" i="2"/>
  <c r="AY62" i="2"/>
  <c r="X63" i="2"/>
  <c r="AY63" i="2"/>
  <c r="X64" i="2"/>
  <c r="AY64" i="2"/>
  <c r="X65" i="2"/>
  <c r="AY65" i="2"/>
  <c r="AD67" i="2"/>
  <c r="AT66" i="2"/>
  <c r="AD69" i="2"/>
  <c r="Z69" i="2"/>
  <c r="AD68" i="2"/>
  <c r="Z68" i="2"/>
  <c r="AD70" i="2"/>
  <c r="Z70" i="2"/>
  <c r="Y67" i="2"/>
  <c r="AN67" i="2"/>
  <c r="AW67" i="2" s="1"/>
  <c r="AZ67" i="2"/>
  <c r="Y68" i="2"/>
  <c r="AN68" i="2"/>
  <c r="AW68" i="2" s="1"/>
  <c r="AZ68" i="2"/>
  <c r="Y69" i="2"/>
  <c r="AN69" i="2"/>
  <c r="AW69" i="2" s="1"/>
  <c r="AZ69" i="2"/>
  <c r="Y70" i="2"/>
  <c r="AN70" i="2"/>
  <c r="AW70" i="2" s="1"/>
  <c r="AZ70" i="2"/>
  <c r="X67" i="2"/>
  <c r="AY67" i="2"/>
  <c r="X68" i="2"/>
  <c r="AY68" i="2"/>
  <c r="X69" i="2"/>
  <c r="AY69" i="2"/>
  <c r="X70" i="2"/>
  <c r="AY70" i="2"/>
  <c r="AD72" i="2"/>
  <c r="Z72" i="2"/>
  <c r="Y72" i="2"/>
  <c r="AC72" i="2"/>
  <c r="AT72" i="2"/>
  <c r="AT71" i="2" s="1"/>
  <c r="AZ72" i="2"/>
  <c r="AW73" i="2"/>
  <c r="AD74" i="2"/>
  <c r="Y74" i="2"/>
  <c r="AZ74" i="2"/>
  <c r="AD76" i="2"/>
  <c r="Z76" i="2"/>
  <c r="AN72" i="2"/>
  <c r="AW72" i="2" s="1"/>
  <c r="AD73" i="2"/>
  <c r="Z73" i="2"/>
  <c r="Y73" i="2"/>
  <c r="AZ73" i="2"/>
  <c r="AN74" i="2"/>
  <c r="AW74" i="2" s="1"/>
  <c r="V75" i="2"/>
  <c r="AN75" i="2"/>
  <c r="AW75" i="2" s="1"/>
  <c r="Y75" i="2"/>
  <c r="AD77" i="2"/>
  <c r="Z77" i="2"/>
  <c r="AZ75" i="2"/>
  <c r="Y76" i="2"/>
  <c r="AN76" i="2"/>
  <c r="AW76" i="2" s="1"/>
  <c r="AZ76" i="2"/>
  <c r="Y77" i="2"/>
  <c r="AN77" i="2"/>
  <c r="AW77" i="2" s="1"/>
  <c r="AZ77" i="2"/>
  <c r="X72" i="2"/>
  <c r="AY72" i="2"/>
  <c r="X73" i="2"/>
  <c r="AY73" i="2"/>
  <c r="X74" i="2"/>
  <c r="AY74" i="2"/>
  <c r="X75" i="2"/>
  <c r="AY75" i="2"/>
  <c r="X76" i="2"/>
  <c r="AY76" i="2"/>
  <c r="X77" i="2"/>
  <c r="AY77" i="2"/>
  <c r="AD79" i="2"/>
  <c r="Z79" i="2"/>
  <c r="AD81" i="2"/>
  <c r="AD80" i="2"/>
  <c r="Z80" i="2"/>
  <c r="AD82" i="2"/>
  <c r="Z82" i="2"/>
  <c r="Y78" i="2"/>
  <c r="Y79" i="2"/>
  <c r="AN79" i="2"/>
  <c r="AW79" i="2" s="1"/>
  <c r="AZ79" i="2"/>
  <c r="Y80" i="2"/>
  <c r="AN80" i="2"/>
  <c r="AW80" i="2" s="1"/>
  <c r="AZ80" i="2"/>
  <c r="Y81" i="2"/>
  <c r="AN81" i="2"/>
  <c r="AW81" i="2" s="1"/>
  <c r="AZ81" i="2"/>
  <c r="Y82" i="2"/>
  <c r="AN82" i="2"/>
  <c r="AW82" i="2" s="1"/>
  <c r="AZ82" i="2"/>
  <c r="X79" i="2"/>
  <c r="AY79" i="2"/>
  <c r="X80" i="2"/>
  <c r="AY80" i="2"/>
  <c r="X81" i="2"/>
  <c r="AY81" i="2"/>
  <c r="X82" i="2"/>
  <c r="AY82" i="2"/>
  <c r="Z84" i="2"/>
  <c r="AD85" i="2"/>
  <c r="Z85" i="2"/>
  <c r="Y84" i="2"/>
  <c r="AN84" i="2"/>
  <c r="AW84" i="2" s="1"/>
  <c r="AZ84" i="2"/>
  <c r="Y85" i="2"/>
  <c r="AN85" i="2"/>
  <c r="AW85" i="2" s="1"/>
  <c r="AZ85" i="2"/>
  <c r="X84" i="2"/>
  <c r="AY84" i="2"/>
  <c r="X85" i="2"/>
  <c r="AY85" i="2"/>
  <c r="AD98" i="2"/>
  <c r="Z98" i="2"/>
  <c r="Y98" i="2"/>
  <c r="AN98" i="2"/>
  <c r="AZ98" i="2"/>
  <c r="M97" i="2"/>
  <c r="X98" i="2"/>
  <c r="AY98" i="2"/>
  <c r="BE87" i="2"/>
  <c r="BA87" i="2"/>
  <c r="BE89" i="2"/>
  <c r="BA89" i="2"/>
  <c r="AW88" i="2"/>
  <c r="V87" i="2"/>
  <c r="X87" i="2"/>
  <c r="AY87" i="2"/>
  <c r="V88" i="2"/>
  <c r="X88" i="2"/>
  <c r="AY88" i="2"/>
  <c r="V89" i="2"/>
  <c r="X89" i="2"/>
  <c r="AZ89" i="2"/>
  <c r="AW90" i="2"/>
  <c r="AD91" i="2"/>
  <c r="Z91" i="2"/>
  <c r="Y91" i="2"/>
  <c r="AZ91" i="2"/>
  <c r="AW92" i="2"/>
  <c r="AD93" i="2"/>
  <c r="Z93" i="2"/>
  <c r="Y93" i="2"/>
  <c r="AZ93" i="2"/>
  <c r="AW94" i="2"/>
  <c r="AD95" i="2"/>
  <c r="Z95" i="2"/>
  <c r="Y95" i="2"/>
  <c r="AZ95" i="2"/>
  <c r="AW96" i="2"/>
  <c r="Y87" i="2"/>
  <c r="AZ87" i="2"/>
  <c r="Y88" i="2"/>
  <c r="AZ88" i="2"/>
  <c r="Z90" i="2"/>
  <c r="Y90" i="2"/>
  <c r="AZ90" i="2"/>
  <c r="AN91" i="2"/>
  <c r="AW91" i="2" s="1"/>
  <c r="AD92" i="2"/>
  <c r="Z92" i="2"/>
  <c r="Y92" i="2"/>
  <c r="AZ92" i="2"/>
  <c r="AN93" i="2"/>
  <c r="AW93" i="2" s="1"/>
  <c r="Z94" i="2"/>
  <c r="Y94" i="2"/>
  <c r="AZ94" i="2"/>
  <c r="AN95" i="2"/>
  <c r="AW95" i="2" s="1"/>
  <c r="AD96" i="2"/>
  <c r="Z96" i="2"/>
  <c r="Y96" i="2"/>
  <c r="AZ96" i="2"/>
  <c r="AY89" i="2"/>
  <c r="X90" i="2"/>
  <c r="AY90" i="2"/>
  <c r="X91" i="2"/>
  <c r="AY91" i="2"/>
  <c r="X92" i="2"/>
  <c r="AY92" i="2"/>
  <c r="X93" i="2"/>
  <c r="AY93" i="2"/>
  <c r="X94" i="2"/>
  <c r="AY94" i="2"/>
  <c r="X95" i="2"/>
  <c r="AY95" i="2"/>
  <c r="X96" i="2"/>
  <c r="AY96" i="2"/>
  <c r="AD116" i="2"/>
  <c r="Z116" i="2"/>
  <c r="AD118" i="2"/>
  <c r="Z118" i="2"/>
  <c r="AD120" i="2"/>
  <c r="Z120" i="2"/>
  <c r="AD122" i="2"/>
  <c r="Z122" i="2"/>
  <c r="AD124" i="2"/>
  <c r="Z124" i="2"/>
  <c r="AD126" i="2"/>
  <c r="Z126" i="2"/>
  <c r="AD128" i="2"/>
  <c r="Z128" i="2"/>
  <c r="AD117" i="2"/>
  <c r="Z117" i="2"/>
  <c r="AD119" i="2"/>
  <c r="Z119" i="2"/>
  <c r="AD121" i="2"/>
  <c r="Z121" i="2"/>
  <c r="AD123" i="2"/>
  <c r="Z123" i="2"/>
  <c r="AD125" i="2"/>
  <c r="Z125" i="2"/>
  <c r="AD127" i="2"/>
  <c r="Z127" i="2"/>
  <c r="Y116" i="2"/>
  <c r="AN116" i="2"/>
  <c r="AW116" i="2" s="1"/>
  <c r="AZ116" i="2"/>
  <c r="Y117" i="2"/>
  <c r="AN117" i="2"/>
  <c r="AW117" i="2" s="1"/>
  <c r="AZ117" i="2"/>
  <c r="Y118" i="2"/>
  <c r="AN118" i="2"/>
  <c r="AW118" i="2" s="1"/>
  <c r="AZ118" i="2"/>
  <c r="Y119" i="2"/>
  <c r="AN119" i="2"/>
  <c r="AW119" i="2" s="1"/>
  <c r="AZ119" i="2"/>
  <c r="Y120" i="2"/>
  <c r="AN120" i="2"/>
  <c r="AW120" i="2" s="1"/>
  <c r="AZ120" i="2"/>
  <c r="Y121" i="2"/>
  <c r="AN121" i="2"/>
  <c r="AW121" i="2" s="1"/>
  <c r="AZ121" i="2"/>
  <c r="Y122" i="2"/>
  <c r="AN122" i="2"/>
  <c r="AW122" i="2" s="1"/>
  <c r="AZ122" i="2"/>
  <c r="Y123" i="2"/>
  <c r="AN123" i="2"/>
  <c r="AW123" i="2" s="1"/>
  <c r="AZ123" i="2"/>
  <c r="Y124" i="2"/>
  <c r="AN124" i="2"/>
  <c r="AW124" i="2" s="1"/>
  <c r="AZ124" i="2"/>
  <c r="Y125" i="2"/>
  <c r="AN125" i="2"/>
  <c r="AW125" i="2" s="1"/>
  <c r="AZ125" i="2"/>
  <c r="Y126" i="2"/>
  <c r="AN126" i="2"/>
  <c r="AW126" i="2" s="1"/>
  <c r="AZ126" i="2"/>
  <c r="Y127" i="2"/>
  <c r="AN127" i="2"/>
  <c r="AW127" i="2" s="1"/>
  <c r="AZ127" i="2"/>
  <c r="Y128" i="2"/>
  <c r="AN128" i="2"/>
  <c r="AW128" i="2" s="1"/>
  <c r="AZ128" i="2"/>
  <c r="BE130" i="2"/>
  <c r="BA130" i="2"/>
  <c r="BE132" i="2"/>
  <c r="BA132" i="2"/>
  <c r="BE134" i="2"/>
  <c r="BA134" i="2"/>
  <c r="AC115" i="2"/>
  <c r="X116" i="2"/>
  <c r="AY116" i="2"/>
  <c r="X117" i="2"/>
  <c r="AY117" i="2"/>
  <c r="X118" i="2"/>
  <c r="AY118" i="2"/>
  <c r="X119" i="2"/>
  <c r="AY119" i="2"/>
  <c r="X120" i="2"/>
  <c r="AY120" i="2"/>
  <c r="X121" i="2"/>
  <c r="AY121" i="2"/>
  <c r="X122" i="2"/>
  <c r="AY122" i="2"/>
  <c r="X123" i="2"/>
  <c r="AY123" i="2"/>
  <c r="X124" i="2"/>
  <c r="AY124" i="2"/>
  <c r="X125" i="2"/>
  <c r="AY125" i="2"/>
  <c r="X126" i="2"/>
  <c r="AY126" i="2"/>
  <c r="X127" i="2"/>
  <c r="AY127" i="2"/>
  <c r="X128" i="2"/>
  <c r="BC128" i="2"/>
  <c r="AY128" i="2"/>
  <c r="AN129" i="2"/>
  <c r="AW129" i="2" s="1"/>
  <c r="V129" i="2"/>
  <c r="AC129" i="2"/>
  <c r="Y129" i="2"/>
  <c r="AW131" i="2"/>
  <c r="AW133" i="2"/>
  <c r="BE135" i="2"/>
  <c r="BA135" i="2"/>
  <c r="X129" i="2"/>
  <c r="AY129" i="2"/>
  <c r="V130" i="2"/>
  <c r="X130" i="2"/>
  <c r="AY130" i="2"/>
  <c r="V131" i="2"/>
  <c r="X131" i="2"/>
  <c r="AY131" i="2"/>
  <c r="V132" i="2"/>
  <c r="X132" i="2"/>
  <c r="AY132" i="2"/>
  <c r="V133" i="2"/>
  <c r="X133" i="2"/>
  <c r="AY133" i="2"/>
  <c r="V134" i="2"/>
  <c r="X134" i="2"/>
  <c r="AY134" i="2"/>
  <c r="V135" i="2"/>
  <c r="X135" i="2"/>
  <c r="AC135" i="2"/>
  <c r="AZ135" i="2"/>
  <c r="AN136" i="2"/>
  <c r="AW136" i="2" s="1"/>
  <c r="AD137" i="2"/>
  <c r="Z137" i="2"/>
  <c r="Y137" i="2"/>
  <c r="AZ137" i="2"/>
  <c r="AD139" i="2"/>
  <c r="Z139" i="2"/>
  <c r="AD141" i="2"/>
  <c r="Z141" i="2"/>
  <c r="AZ129" i="2"/>
  <c r="Y130" i="2"/>
  <c r="AZ130" i="2"/>
  <c r="Y131" i="2"/>
  <c r="AZ131" i="2"/>
  <c r="Y132" i="2"/>
  <c r="AZ132" i="2"/>
  <c r="Y133" i="2"/>
  <c r="AZ133" i="2"/>
  <c r="Y134" i="2"/>
  <c r="AZ134" i="2"/>
  <c r="AD136" i="2"/>
  <c r="Z136" i="2"/>
  <c r="Y136" i="2"/>
  <c r="AZ136" i="2"/>
  <c r="AW137" i="2"/>
  <c r="V138" i="2"/>
  <c r="AN138" i="2"/>
  <c r="AW138" i="2" s="1"/>
  <c r="AC138" i="2"/>
  <c r="Y138" i="2"/>
  <c r="AD140" i="2"/>
  <c r="AD142" i="2"/>
  <c r="Z142" i="2"/>
  <c r="AZ138" i="2"/>
  <c r="Y139" i="2"/>
  <c r="AN139" i="2"/>
  <c r="AW139" i="2" s="1"/>
  <c r="AZ139" i="2"/>
  <c r="Y140" i="2"/>
  <c r="AN140" i="2"/>
  <c r="AW140" i="2" s="1"/>
  <c r="AZ140" i="2"/>
  <c r="Y141" i="2"/>
  <c r="AN141" i="2"/>
  <c r="AW141" i="2" s="1"/>
  <c r="AZ141" i="2"/>
  <c r="Y142" i="2"/>
  <c r="AN142" i="2"/>
  <c r="AW142" i="2" s="1"/>
  <c r="AZ142" i="2"/>
  <c r="AY135" i="2"/>
  <c r="X136" i="2"/>
  <c r="AY136" i="2"/>
  <c r="X137" i="2"/>
  <c r="AY137" i="2"/>
  <c r="X138" i="2"/>
  <c r="AY138" i="2"/>
  <c r="X139" i="2"/>
  <c r="AY139" i="2"/>
  <c r="X140" i="2"/>
  <c r="AY140" i="2"/>
  <c r="X141" i="2"/>
  <c r="AY141" i="2"/>
  <c r="X142" i="2"/>
  <c r="AY142" i="2"/>
  <c r="AD114" i="2"/>
  <c r="Z114" i="2"/>
  <c r="Y114" i="2"/>
  <c r="AN114" i="2"/>
  <c r="AZ114" i="2"/>
  <c r="X114" i="2"/>
  <c r="AY114" i="2"/>
  <c r="AD112" i="2"/>
  <c r="Z112" i="2"/>
  <c r="Y112" i="2"/>
  <c r="AN112" i="2"/>
  <c r="AW112" i="2" s="1"/>
  <c r="AT112" i="2"/>
  <c r="AT111" i="2" s="1"/>
  <c r="AZ112" i="2"/>
  <c r="AV111" i="2"/>
  <c r="X112" i="2"/>
  <c r="AY112" i="2"/>
  <c r="AD107" i="2"/>
  <c r="Z107" i="2"/>
  <c r="AD109" i="2"/>
  <c r="Z109" i="2"/>
  <c r="AD108" i="2"/>
  <c r="Z108" i="2"/>
  <c r="AD110" i="2"/>
  <c r="Z110" i="2"/>
  <c r="Y107" i="2"/>
  <c r="AN107" i="2"/>
  <c r="AW107" i="2" s="1"/>
  <c r="AT107" i="2"/>
  <c r="AZ107" i="2"/>
  <c r="Y108" i="2"/>
  <c r="AN108" i="2"/>
  <c r="AW108" i="2" s="1"/>
  <c r="AZ108" i="2"/>
  <c r="Y109" i="2"/>
  <c r="AN109" i="2"/>
  <c r="AW109" i="2" s="1"/>
  <c r="AZ109" i="2"/>
  <c r="Y110" i="2"/>
  <c r="AN110" i="2"/>
  <c r="AW110" i="2" s="1"/>
  <c r="AZ110" i="2"/>
  <c r="X107" i="2"/>
  <c r="AY107" i="2"/>
  <c r="X108" i="2"/>
  <c r="AY108" i="2"/>
  <c r="X109" i="2"/>
  <c r="AY109" i="2"/>
  <c r="X110" i="2"/>
  <c r="AY110" i="2"/>
  <c r="AD102" i="2"/>
  <c r="Z102" i="2"/>
  <c r="AD104" i="2"/>
  <c r="Z104" i="2"/>
  <c r="AD103" i="2"/>
  <c r="Z103" i="2"/>
  <c r="AD105" i="2"/>
  <c r="Z105" i="2"/>
  <c r="Y102" i="2"/>
  <c r="AN102" i="2"/>
  <c r="AT102" i="2"/>
  <c r="AZ102" i="2"/>
  <c r="Y103" i="2"/>
  <c r="AN103" i="2"/>
  <c r="AW103" i="2" s="1"/>
  <c r="AZ103" i="2"/>
  <c r="Y104" i="2"/>
  <c r="AN104" i="2"/>
  <c r="AW104" i="2" s="1"/>
  <c r="AZ104" i="2"/>
  <c r="Y105" i="2"/>
  <c r="AN105" i="2"/>
  <c r="AW105" i="2" s="1"/>
  <c r="AZ105" i="2"/>
  <c r="X102" i="2"/>
  <c r="AY102" i="2"/>
  <c r="X103" i="2"/>
  <c r="AY103" i="2"/>
  <c r="X104" i="2"/>
  <c r="AY104" i="2"/>
  <c r="X105" i="2"/>
  <c r="AY105" i="2"/>
  <c r="AV97" i="2"/>
  <c r="BD97" i="2" s="1"/>
  <c r="U86" i="2"/>
  <c r="Y86" i="2" s="1"/>
  <c r="AV86" i="2"/>
  <c r="AC83" i="2"/>
  <c r="AV83" i="2"/>
  <c r="AV78" i="2"/>
  <c r="AZ78" i="2" s="1"/>
  <c r="AV71" i="2"/>
  <c r="AZ71" i="2" s="1"/>
  <c r="AG16" i="2"/>
  <c r="AV16" i="2"/>
  <c r="L143" i="2"/>
  <c r="Y56" i="2"/>
  <c r="AF143" i="2"/>
  <c r="AM143" i="2"/>
  <c r="AV61" i="2"/>
  <c r="AV66" i="2"/>
  <c r="Y61" i="2"/>
  <c r="AS143" i="2"/>
  <c r="AV56" i="2"/>
  <c r="AZ56" i="2" s="1"/>
  <c r="AC56" i="2"/>
  <c r="O143" i="2"/>
  <c r="AI143" i="2"/>
  <c r="AP143" i="2"/>
  <c r="AC44" i="2"/>
  <c r="S12" i="2"/>
  <c r="AG56" i="2"/>
  <c r="I44" i="2"/>
  <c r="AN101" i="2"/>
  <c r="P71" i="2"/>
  <c r="P53" i="2"/>
  <c r="P66" i="2"/>
  <c r="P86" i="2"/>
  <c r="P99" i="2"/>
  <c r="AW99" i="2"/>
  <c r="BE99" i="2" s="1"/>
  <c r="P106" i="2"/>
  <c r="V111" i="2"/>
  <c r="AD111" i="2" s="1"/>
  <c r="I61" i="2"/>
  <c r="I83" i="2"/>
  <c r="I86" i="2"/>
  <c r="F78" i="2"/>
  <c r="F86" i="2"/>
  <c r="M101" i="2"/>
  <c r="AN111" i="2"/>
  <c r="AW111" i="2" s="1"/>
  <c r="BA111" i="2" s="1"/>
  <c r="I115" i="2"/>
  <c r="AC12" i="2"/>
  <c r="AT12" i="2"/>
  <c r="AV39" i="2"/>
  <c r="AC39" i="2"/>
  <c r="U34" i="2"/>
  <c r="AC34" i="2" s="1"/>
  <c r="V34" i="2"/>
  <c r="AC26" i="2"/>
  <c r="AJ26" i="2"/>
  <c r="W26" i="2"/>
  <c r="E143" i="2"/>
  <c r="H143" i="2"/>
  <c r="R143" i="2"/>
  <c r="AJ16" i="2"/>
  <c r="AQ16" i="2"/>
  <c r="W12" i="2"/>
  <c r="AA12" i="2"/>
  <c r="AQ12" i="2"/>
  <c r="BD16" i="2"/>
  <c r="AZ16" i="2"/>
  <c r="BB26" i="2"/>
  <c r="BD56" i="2"/>
  <c r="AJ101" i="2"/>
  <c r="AJ97" i="2"/>
  <c r="AJ100" i="2"/>
  <c r="AJ99" i="2" s="1"/>
  <c r="AJ83" i="2"/>
  <c r="AV12" i="2"/>
  <c r="AX12" i="2"/>
  <c r="BB12" i="2"/>
  <c r="AA16" i="2"/>
  <c r="W16" i="2"/>
  <c r="V16" i="2"/>
  <c r="AN16" i="2"/>
  <c r="AW16" i="2" s="1"/>
  <c r="AX26" i="2"/>
  <c r="AZ34" i="2"/>
  <c r="AX34" i="2"/>
  <c r="BD34" i="2"/>
  <c r="BD39" i="2"/>
  <c r="AZ39" i="2"/>
  <c r="BD44" i="2"/>
  <c r="BB44" i="2"/>
  <c r="AZ44" i="2"/>
  <c r="AZ53" i="2"/>
  <c r="BD53" i="2"/>
  <c r="BB53" i="2"/>
  <c r="AZ61" i="2"/>
  <c r="BD61" i="2"/>
  <c r="BB61" i="2"/>
  <c r="BD71" i="2"/>
  <c r="BD78" i="2"/>
  <c r="BB78" i="2"/>
  <c r="AG115" i="2"/>
  <c r="AG100" i="2"/>
  <c r="AG99" i="2" s="1"/>
  <c r="AG111" i="2"/>
  <c r="AG39" i="2"/>
  <c r="Y12" i="2"/>
  <c r="AX16" i="2"/>
  <c r="AC16" i="2"/>
  <c r="Y16" i="2"/>
  <c r="BD26" i="2"/>
  <c r="AZ26" i="2"/>
  <c r="BB56" i="2"/>
  <c r="AZ66" i="2"/>
  <c r="BD66" i="2"/>
  <c r="Y26" i="2"/>
  <c r="P26" i="2"/>
  <c r="AN34" i="2"/>
  <c r="AW34" i="2" s="1"/>
  <c r="AJ34" i="2"/>
  <c r="I34" i="2"/>
  <c r="Y39" i="2"/>
  <c r="M39" i="2"/>
  <c r="Y44" i="2"/>
  <c r="P44" i="2"/>
  <c r="AT44" i="2"/>
  <c r="AJ44" i="2"/>
  <c r="AX56" i="2"/>
  <c r="Y66" i="2"/>
  <c r="AC66" i="2"/>
  <c r="Y71" i="2"/>
  <c r="AC71" i="2"/>
  <c r="AQ71" i="2"/>
  <c r="AA78" i="2"/>
  <c r="AC78" i="2"/>
  <c r="AX78" i="2"/>
  <c r="P83" i="2"/>
  <c r="AN83" i="2"/>
  <c r="AQ83" i="2"/>
  <c r="AN26" i="2"/>
  <c r="AG26" i="2"/>
  <c r="W34" i="2"/>
  <c r="AG34" i="2"/>
  <c r="F34" i="2"/>
  <c r="AA44" i="2"/>
  <c r="AN44" i="2"/>
  <c r="Y53" i="2"/>
  <c r="AA53" i="2"/>
  <c r="AC53" i="2"/>
  <c r="AX53" i="2"/>
  <c r="W56" i="2"/>
  <c r="AC61" i="2"/>
  <c r="AX61" i="2"/>
  <c r="AN61" i="2"/>
  <c r="AT61" i="2"/>
  <c r="AZ106" i="2"/>
  <c r="BD106" i="2"/>
  <c r="BB106" i="2"/>
  <c r="AC86" i="2"/>
  <c r="Y97" i="2"/>
  <c r="AC97" i="2"/>
  <c r="AW100" i="2"/>
  <c r="AY100" i="2"/>
  <c r="Z111" i="2"/>
  <c r="BE111" i="2"/>
  <c r="W113" i="2"/>
  <c r="BD115" i="2"/>
  <c r="AZ115" i="2"/>
  <c r="AQ115" i="2"/>
  <c r="P115" i="2"/>
  <c r="M53" i="2"/>
  <c r="F56" i="2"/>
  <c r="M56" i="2"/>
  <c r="AT56" i="2"/>
  <c r="AG61" i="2"/>
  <c r="F61" i="2"/>
  <c r="M66" i="2"/>
  <c r="M71" i="2"/>
  <c r="M78" i="2"/>
  <c r="AJ78" i="2"/>
  <c r="I78" i="2"/>
  <c r="P78" i="2"/>
  <c r="BD83" i="2"/>
  <c r="AZ83" i="2"/>
  <c r="M86" i="2"/>
  <c r="S86" i="2"/>
  <c r="S143" i="2" s="1"/>
  <c r="BD86" i="2"/>
  <c r="AZ86" i="2"/>
  <c r="BB97" i="2"/>
  <c r="BD101" i="2"/>
  <c r="AZ101" i="2"/>
  <c r="AQ101" i="2"/>
  <c r="U101" i="2"/>
  <c r="AT101" i="2"/>
  <c r="AA106" i="2"/>
  <c r="AC106" i="2"/>
  <c r="AX106" i="2"/>
  <c r="AQ106" i="2"/>
  <c r="AC113" i="2"/>
  <c r="AV113" i="2"/>
  <c r="AX113" i="2" s="1"/>
  <c r="AX115" i="2"/>
  <c r="M115" i="2"/>
  <c r="AT115" i="2"/>
  <c r="Y83" i="2"/>
  <c r="BD99" i="2"/>
  <c r="AZ99" i="2"/>
  <c r="V100" i="2"/>
  <c r="AA101" i="2"/>
  <c r="W101" i="2"/>
  <c r="M106" i="2"/>
  <c r="AT106" i="2"/>
  <c r="BD111" i="2"/>
  <c r="AZ111" i="2"/>
  <c r="AC111" i="2"/>
  <c r="Y111" i="2"/>
  <c r="Y99" i="2"/>
  <c r="Y100" i="2"/>
  <c r="AZ100" i="2"/>
  <c r="Y115" i="2"/>
  <c r="F21" i="11" l="1"/>
  <c r="G81" i="11"/>
  <c r="F81" i="11" s="1"/>
  <c r="G116" i="10"/>
  <c r="F116" i="10" s="1"/>
  <c r="F7" i="10"/>
  <c r="R626" i="7"/>
  <c r="D472" i="7"/>
  <c r="N444" i="7"/>
  <c r="P474" i="7"/>
  <c r="N474" i="7"/>
  <c r="L474" i="7"/>
  <c r="J474" i="7"/>
  <c r="P475" i="7"/>
  <c r="N475" i="7"/>
  <c r="L475" i="7"/>
  <c r="J475" i="7"/>
  <c r="E472" i="7"/>
  <c r="O444" i="7"/>
  <c r="Q474" i="7"/>
  <c r="O474" i="7"/>
  <c r="M474" i="7"/>
  <c r="K474" i="7"/>
  <c r="Q475" i="7"/>
  <c r="O475" i="7"/>
  <c r="M475" i="7"/>
  <c r="K475" i="7"/>
  <c r="AD627" i="7"/>
  <c r="AB627" i="7"/>
  <c r="Z627" i="7"/>
  <c r="X627" i="7"/>
  <c r="V626" i="7"/>
  <c r="AD628" i="7"/>
  <c r="AB628" i="7"/>
  <c r="Z628" i="7"/>
  <c r="X628" i="7"/>
  <c r="AD635" i="7"/>
  <c r="AB635" i="7"/>
  <c r="Z635" i="7"/>
  <c r="X635" i="7"/>
  <c r="Q629" i="7"/>
  <c r="O629" i="7"/>
  <c r="M629" i="7"/>
  <c r="K629" i="7"/>
  <c r="Q628" i="7"/>
  <c r="O628" i="7"/>
  <c r="M628" i="7"/>
  <c r="K628" i="7"/>
  <c r="Q635" i="7"/>
  <c r="O635" i="7"/>
  <c r="M635" i="7"/>
  <c r="K635" i="7"/>
  <c r="F472" i="7"/>
  <c r="J444" i="7"/>
  <c r="H472" i="7"/>
  <c r="P444" i="7"/>
  <c r="L444" i="7"/>
  <c r="AD475" i="7"/>
  <c r="AB475" i="7"/>
  <c r="Z475" i="7"/>
  <c r="X475" i="7"/>
  <c r="G472" i="7"/>
  <c r="K444" i="7"/>
  <c r="I472" i="7"/>
  <c r="Q444" i="7"/>
  <c r="M444" i="7"/>
  <c r="AE475" i="7"/>
  <c r="AC475" i="7"/>
  <c r="AA475" i="7"/>
  <c r="Y475" i="7"/>
  <c r="P627" i="7"/>
  <c r="N627" i="7"/>
  <c r="L627" i="7"/>
  <c r="J627" i="7"/>
  <c r="H626" i="7"/>
  <c r="P632" i="7"/>
  <c r="N632" i="7"/>
  <c r="L632" i="7"/>
  <c r="J632" i="7"/>
  <c r="AE629" i="7"/>
  <c r="AC629" i="7"/>
  <c r="AA629" i="7"/>
  <c r="Y629" i="7"/>
  <c r="AE632" i="7"/>
  <c r="AC632" i="7"/>
  <c r="AA632" i="7"/>
  <c r="Y632" i="7"/>
  <c r="R472" i="7"/>
  <c r="AB444" i="7"/>
  <c r="AD474" i="7"/>
  <c r="AB474" i="7"/>
  <c r="Z474" i="7"/>
  <c r="X474" i="7"/>
  <c r="P476" i="7"/>
  <c r="N476" i="7"/>
  <c r="L476" i="7"/>
  <c r="J476" i="7"/>
  <c r="S472" i="7"/>
  <c r="AC444" i="7"/>
  <c r="AE474" i="7"/>
  <c r="AC474" i="7"/>
  <c r="AA474" i="7"/>
  <c r="Y474" i="7"/>
  <c r="Q476" i="7"/>
  <c r="O476" i="7"/>
  <c r="M476" i="7"/>
  <c r="K476" i="7"/>
  <c r="AD629" i="7"/>
  <c r="AB629" i="7"/>
  <c r="Z629" i="7"/>
  <c r="X629" i="7"/>
  <c r="AD632" i="7"/>
  <c r="AB632" i="7"/>
  <c r="Z632" i="7"/>
  <c r="X632" i="7"/>
  <c r="Q627" i="7"/>
  <c r="O627" i="7"/>
  <c r="M627" i="7"/>
  <c r="K627" i="7"/>
  <c r="I626" i="7"/>
  <c r="Q632" i="7"/>
  <c r="O632" i="7"/>
  <c r="M632" i="7"/>
  <c r="K632" i="7"/>
  <c r="T472" i="7"/>
  <c r="X444" i="7"/>
  <c r="V472" i="7"/>
  <c r="AD444" i="7"/>
  <c r="Z444" i="7"/>
  <c r="AD476" i="7"/>
  <c r="AB476" i="7"/>
  <c r="Z476" i="7"/>
  <c r="X476" i="7"/>
  <c r="U472" i="7"/>
  <c r="Y444" i="7"/>
  <c r="W472" i="7"/>
  <c r="AE444" i="7"/>
  <c r="AA444" i="7"/>
  <c r="AE476" i="7"/>
  <c r="AC476" i="7"/>
  <c r="AA476" i="7"/>
  <c r="Y476" i="7"/>
  <c r="P629" i="7"/>
  <c r="N629" i="7"/>
  <c r="L629" i="7"/>
  <c r="J629" i="7"/>
  <c r="P628" i="7"/>
  <c r="N628" i="7"/>
  <c r="L628" i="7"/>
  <c r="J628" i="7"/>
  <c r="P635" i="7"/>
  <c r="N635" i="7"/>
  <c r="L635" i="7"/>
  <c r="J635" i="7"/>
  <c r="S626" i="7"/>
  <c r="AE627" i="7"/>
  <c r="AC627" i="7"/>
  <c r="AA627" i="7"/>
  <c r="Y627" i="7"/>
  <c r="W626" i="7"/>
  <c r="AE628" i="7"/>
  <c r="AC628" i="7"/>
  <c r="AA628" i="7"/>
  <c r="Y628" i="7"/>
  <c r="AE635" i="7"/>
  <c r="AC635" i="7"/>
  <c r="AA635" i="7"/>
  <c r="Y635" i="7"/>
  <c r="K60" i="6"/>
  <c r="K59" i="6"/>
  <c r="K58" i="6"/>
  <c r="O60" i="6"/>
  <c r="O59" i="6"/>
  <c r="O58" i="6"/>
  <c r="Y60" i="6"/>
  <c r="Y59" i="6"/>
  <c r="Y58" i="6"/>
  <c r="AC60" i="6"/>
  <c r="AC59" i="6"/>
  <c r="AC58" i="6"/>
  <c r="R53" i="6"/>
  <c r="P53" i="6"/>
  <c r="N53" i="6"/>
  <c r="L53" i="6"/>
  <c r="H37" i="5"/>
  <c r="R37" i="5"/>
  <c r="P18" i="5"/>
  <c r="V18" i="5"/>
  <c r="P28" i="5"/>
  <c r="V28" i="5"/>
  <c r="F18" i="5"/>
  <c r="L18" i="5"/>
  <c r="F11" i="5"/>
  <c r="F37" i="5" s="1"/>
  <c r="L11" i="5"/>
  <c r="L37" i="5" s="1"/>
  <c r="P11" i="5"/>
  <c r="P37" i="5" s="1"/>
  <c r="V11" i="5"/>
  <c r="V37" i="5" s="1"/>
  <c r="U56" i="3"/>
  <c r="U53" i="3"/>
  <c r="V56" i="3"/>
  <c r="H56" i="3"/>
  <c r="BD53" i="3"/>
  <c r="AX54" i="3"/>
  <c r="BZ54" i="3"/>
  <c r="BN53" i="3"/>
  <c r="BN56" i="3"/>
  <c r="BS51" i="3"/>
  <c r="BT51" i="3"/>
  <c r="AZ56" i="3"/>
  <c r="BE51" i="3"/>
  <c r="AZ53" i="3"/>
  <c r="BF51" i="3"/>
  <c r="AX56" i="3"/>
  <c r="V54" i="3"/>
  <c r="P54" i="3"/>
  <c r="N54" i="3"/>
  <c r="T54" i="3"/>
  <c r="AR54" i="3"/>
  <c r="AP54" i="3"/>
  <c r="BR54" i="3"/>
  <c r="CF54" i="3"/>
  <c r="CH54" i="3"/>
  <c r="AY54" i="3"/>
  <c r="AW54" i="3"/>
  <c r="BL54" i="3"/>
  <c r="CA54" i="3"/>
  <c r="BY54" i="3"/>
  <c r="CN54" i="3"/>
  <c r="AS7" i="3"/>
  <c r="AQ7" i="3"/>
  <c r="AC54" i="3"/>
  <c r="AH54" i="3"/>
  <c r="BJ54" i="3"/>
  <c r="CV54" i="3"/>
  <c r="CT54" i="3"/>
  <c r="E54" i="3"/>
  <c r="H54" i="3" s="1"/>
  <c r="I53" i="3"/>
  <c r="G53" i="3"/>
  <c r="AA54" i="3"/>
  <c r="AO54" i="3"/>
  <c r="AY56" i="3"/>
  <c r="AW56" i="3"/>
  <c r="BC54" i="3"/>
  <c r="CE54" i="3"/>
  <c r="W54" i="3"/>
  <c r="U54" i="3"/>
  <c r="AB54" i="3"/>
  <c r="AD54" i="3"/>
  <c r="BD54" i="3"/>
  <c r="AK54" i="3"/>
  <c r="AI54" i="3"/>
  <c r="BM54" i="3"/>
  <c r="BK54" i="3"/>
  <c r="CM54" i="3"/>
  <c r="CO54" i="3"/>
  <c r="M54" i="3"/>
  <c r="AQ54" i="3"/>
  <c r="CV56" i="3"/>
  <c r="CT56" i="3"/>
  <c r="G56" i="3"/>
  <c r="I56" i="3"/>
  <c r="BQ54" i="3"/>
  <c r="CS54" i="3"/>
  <c r="AW102" i="2"/>
  <c r="Z15" i="2"/>
  <c r="V61" i="2"/>
  <c r="Z61" i="2" s="1"/>
  <c r="BE15" i="2"/>
  <c r="BA15" i="2"/>
  <c r="BE13" i="2"/>
  <c r="BA13" i="2"/>
  <c r="AN12" i="2"/>
  <c r="BE14" i="2"/>
  <c r="BA14" i="2"/>
  <c r="BE25" i="2"/>
  <c r="BA25" i="2"/>
  <c r="BE23" i="2"/>
  <c r="BA23" i="2"/>
  <c r="BE21" i="2"/>
  <c r="BA21" i="2"/>
  <c r="AD18" i="2"/>
  <c r="Z18" i="2"/>
  <c r="BE24" i="2"/>
  <c r="BA24" i="2"/>
  <c r="BE22" i="2"/>
  <c r="BA22" i="2"/>
  <c r="BE20" i="2"/>
  <c r="BA20" i="2"/>
  <c r="BE19" i="2"/>
  <c r="BA19" i="2"/>
  <c r="AD17" i="2"/>
  <c r="Z17" i="2"/>
  <c r="BE32" i="2"/>
  <c r="BA32" i="2"/>
  <c r="BE30" i="2"/>
  <c r="BA30" i="2"/>
  <c r="BE28" i="2"/>
  <c r="BA28" i="2"/>
  <c r="BE33" i="2"/>
  <c r="BA33" i="2"/>
  <c r="BE31" i="2"/>
  <c r="BA31" i="2"/>
  <c r="BE29" i="2"/>
  <c r="BA29" i="2"/>
  <c r="BE27" i="2"/>
  <c r="BA27" i="2"/>
  <c r="Z34" i="2"/>
  <c r="BE38" i="2"/>
  <c r="BA38" i="2"/>
  <c r="BE36" i="2"/>
  <c r="BA36" i="2"/>
  <c r="BE37" i="2"/>
  <c r="BA37" i="2"/>
  <c r="BE35" i="2"/>
  <c r="BA35" i="2"/>
  <c r="BE42" i="2"/>
  <c r="BA42" i="2"/>
  <c r="BE40" i="2"/>
  <c r="BA40" i="2"/>
  <c r="BE43" i="2"/>
  <c r="BA43" i="2"/>
  <c r="BE41" i="2"/>
  <c r="BA41" i="2"/>
  <c r="BE49" i="2"/>
  <c r="BA49" i="2"/>
  <c r="BE52" i="2"/>
  <c r="BA52" i="2"/>
  <c r="BE48" i="2"/>
  <c r="BA48" i="2"/>
  <c r="BE46" i="2"/>
  <c r="BA46" i="2"/>
  <c r="BE51" i="2"/>
  <c r="BA51" i="2"/>
  <c r="BE47" i="2"/>
  <c r="BA47" i="2"/>
  <c r="BE50" i="2"/>
  <c r="BA50" i="2"/>
  <c r="AD45" i="2"/>
  <c r="Z45" i="2"/>
  <c r="BE54" i="2"/>
  <c r="BA54" i="2"/>
  <c r="BE55" i="2"/>
  <c r="BA55" i="2"/>
  <c r="BE60" i="2"/>
  <c r="BA60" i="2"/>
  <c r="BE58" i="2"/>
  <c r="BA58" i="2"/>
  <c r="BE59" i="2"/>
  <c r="BA59" i="2"/>
  <c r="BE57" i="2"/>
  <c r="BA57" i="2"/>
  <c r="BE65" i="2"/>
  <c r="BA65" i="2"/>
  <c r="BE63" i="2"/>
  <c r="BA63" i="2"/>
  <c r="BE64" i="2"/>
  <c r="BA64" i="2"/>
  <c r="BE62" i="2"/>
  <c r="BA62" i="2"/>
  <c r="BE70" i="2"/>
  <c r="BA70" i="2"/>
  <c r="BE68" i="2"/>
  <c r="BA68" i="2"/>
  <c r="BE69" i="2"/>
  <c r="BA69" i="2"/>
  <c r="BE67" i="2"/>
  <c r="BA67" i="2"/>
  <c r="BE77" i="2"/>
  <c r="BA77" i="2"/>
  <c r="AD75" i="2"/>
  <c r="Z75" i="2"/>
  <c r="BE72" i="2"/>
  <c r="BA72" i="2"/>
  <c r="BE76" i="2"/>
  <c r="BA76" i="2"/>
  <c r="BE75" i="2"/>
  <c r="BA75" i="2"/>
  <c r="BE74" i="2"/>
  <c r="BA74" i="2"/>
  <c r="BE73" i="2"/>
  <c r="BA73" i="2"/>
  <c r="BE82" i="2"/>
  <c r="BA82" i="2"/>
  <c r="BE80" i="2"/>
  <c r="BA80" i="2"/>
  <c r="BE81" i="2"/>
  <c r="BA81" i="2"/>
  <c r="BE79" i="2"/>
  <c r="BA79" i="2"/>
  <c r="BE84" i="2"/>
  <c r="BA84" i="2"/>
  <c r="BE85" i="2"/>
  <c r="BA85" i="2"/>
  <c r="AW98" i="2"/>
  <c r="AN97" i="2"/>
  <c r="AW97" i="2" s="1"/>
  <c r="BA97" i="2" s="1"/>
  <c r="BE93" i="2"/>
  <c r="BA93" i="2"/>
  <c r="BE96" i="2"/>
  <c r="BA96" i="2"/>
  <c r="BE92" i="2"/>
  <c r="BA92" i="2"/>
  <c r="AD89" i="2"/>
  <c r="Z89" i="2"/>
  <c r="AD87" i="2"/>
  <c r="Z87" i="2"/>
  <c r="BE95" i="2"/>
  <c r="BA95" i="2"/>
  <c r="BE91" i="2"/>
  <c r="BA91" i="2"/>
  <c r="BE94" i="2"/>
  <c r="BA94" i="2"/>
  <c r="BE90" i="2"/>
  <c r="BA90" i="2"/>
  <c r="AD88" i="2"/>
  <c r="Z88" i="2"/>
  <c r="BE88" i="2"/>
  <c r="BA88" i="2"/>
  <c r="BE141" i="2"/>
  <c r="BA141" i="2"/>
  <c r="BE139" i="2"/>
  <c r="BA139" i="2"/>
  <c r="AD138" i="2"/>
  <c r="Z138" i="2"/>
  <c r="AD134" i="2"/>
  <c r="Z134" i="2"/>
  <c r="AD132" i="2"/>
  <c r="Z132" i="2"/>
  <c r="AD130" i="2"/>
  <c r="Z130" i="2"/>
  <c r="BE131" i="2"/>
  <c r="BA131" i="2"/>
  <c r="BE129" i="2"/>
  <c r="BA129" i="2"/>
  <c r="BE128" i="2"/>
  <c r="BA128" i="2"/>
  <c r="BE126" i="2"/>
  <c r="BA126" i="2"/>
  <c r="BE124" i="2"/>
  <c r="BA124" i="2"/>
  <c r="BE122" i="2"/>
  <c r="BA122" i="2"/>
  <c r="BE120" i="2"/>
  <c r="BA120" i="2"/>
  <c r="BE118" i="2"/>
  <c r="BA118" i="2"/>
  <c r="BE116" i="2"/>
  <c r="BA116" i="2"/>
  <c r="BE142" i="2"/>
  <c r="BA142" i="2"/>
  <c r="BE140" i="2"/>
  <c r="BA140" i="2"/>
  <c r="BE138" i="2"/>
  <c r="BA138" i="2"/>
  <c r="BE137" i="2"/>
  <c r="BA137" i="2"/>
  <c r="BE136" i="2"/>
  <c r="BA136" i="2"/>
  <c r="AD135" i="2"/>
  <c r="Z135" i="2"/>
  <c r="AD133" i="2"/>
  <c r="Z133" i="2"/>
  <c r="AD131" i="2"/>
  <c r="Z131" i="2"/>
  <c r="BE133" i="2"/>
  <c r="BA133" i="2"/>
  <c r="AD129" i="2"/>
  <c r="Z129" i="2"/>
  <c r="BE127" i="2"/>
  <c r="BA127" i="2"/>
  <c r="BE125" i="2"/>
  <c r="BA125" i="2"/>
  <c r="BE123" i="2"/>
  <c r="BA123" i="2"/>
  <c r="BE121" i="2"/>
  <c r="BA121" i="2"/>
  <c r="BE119" i="2"/>
  <c r="BA119" i="2"/>
  <c r="BE117" i="2"/>
  <c r="BA117" i="2"/>
  <c r="AW114" i="2"/>
  <c r="AN113" i="2"/>
  <c r="BE112" i="2"/>
  <c r="BA112" i="2"/>
  <c r="BE110" i="2"/>
  <c r="BA110" i="2"/>
  <c r="BE108" i="2"/>
  <c r="BA108" i="2"/>
  <c r="BE107" i="2"/>
  <c r="BA107" i="2"/>
  <c r="BE109" i="2"/>
  <c r="BA109" i="2"/>
  <c r="AW101" i="2"/>
  <c r="BE105" i="2"/>
  <c r="BA105" i="2"/>
  <c r="BE103" i="2"/>
  <c r="BA103" i="2"/>
  <c r="BE102" i="2"/>
  <c r="BA102" i="2"/>
  <c r="BE104" i="2"/>
  <c r="BA104" i="2"/>
  <c r="AZ97" i="2"/>
  <c r="AV143" i="2"/>
  <c r="BB143" i="2" s="1"/>
  <c r="AJ106" i="2"/>
  <c r="F143" i="2"/>
  <c r="P143" i="2"/>
  <c r="BA99" i="2"/>
  <c r="M143" i="2"/>
  <c r="I143" i="2"/>
  <c r="AT143" i="2"/>
  <c r="AJ39" i="2"/>
  <c r="Y34" i="2"/>
  <c r="V106" i="2"/>
  <c r="AN106" i="2"/>
  <c r="AW106" i="2" s="1"/>
  <c r="AD100" i="2"/>
  <c r="V99" i="2"/>
  <c r="Z100" i="2"/>
  <c r="V113" i="2"/>
  <c r="AC101" i="2"/>
  <c r="Y101" i="2"/>
  <c r="V97" i="2"/>
  <c r="V86" i="2"/>
  <c r="V78" i="2"/>
  <c r="AN78" i="2"/>
  <c r="V71" i="2"/>
  <c r="V66" i="2"/>
  <c r="V56" i="2"/>
  <c r="V53" i="2"/>
  <c r="BB113" i="2"/>
  <c r="AQ78" i="2"/>
  <c r="AW61" i="2"/>
  <c r="AD34" i="2"/>
  <c r="AQ86" i="2"/>
  <c r="AN86" i="2"/>
  <c r="AQ44" i="2"/>
  <c r="AW44" i="2" s="1"/>
  <c r="AN39" i="2"/>
  <c r="AW39" i="2" s="1"/>
  <c r="BE34" i="2"/>
  <c r="BA34" i="2"/>
  <c r="AQ26" i="2"/>
  <c r="U143" i="2"/>
  <c r="AG66" i="2"/>
  <c r="AG71" i="2"/>
  <c r="AG83" i="2"/>
  <c r="AG86" i="2"/>
  <c r="AG106" i="2"/>
  <c r="BE16" i="2"/>
  <c r="BA16" i="2"/>
  <c r="AG12" i="2"/>
  <c r="BD12" i="2"/>
  <c r="AZ12" i="2"/>
  <c r="AJ86" i="2"/>
  <c r="AJ56" i="2"/>
  <c r="AJ66" i="2"/>
  <c r="AJ71" i="2"/>
  <c r="V101" i="2"/>
  <c r="BE97" i="2"/>
  <c r="V115" i="2"/>
  <c r="AN115" i="2"/>
  <c r="AW115" i="2" s="1"/>
  <c r="AQ113" i="2"/>
  <c r="AW113" i="2" s="1"/>
  <c r="BD113" i="2"/>
  <c r="AZ113" i="2"/>
  <c r="BE101" i="2"/>
  <c r="BA101" i="2"/>
  <c r="V83" i="2"/>
  <c r="AN71" i="2"/>
  <c r="AW71" i="2" s="1"/>
  <c r="AN66" i="2"/>
  <c r="AW66" i="2" s="1"/>
  <c r="AN56" i="2"/>
  <c r="AW56" i="2" s="1"/>
  <c r="BA100" i="2"/>
  <c r="BE100" i="2"/>
  <c r="AN53" i="2"/>
  <c r="AW53" i="2" s="1"/>
  <c r="AW26" i="2"/>
  <c r="AW83" i="2"/>
  <c r="V44" i="2"/>
  <c r="V39" i="2"/>
  <c r="V26" i="2"/>
  <c r="AD16" i="2"/>
  <c r="Z16" i="2"/>
  <c r="V12" i="2"/>
  <c r="AJ115" i="2"/>
  <c r="AW12" i="2"/>
  <c r="AD472" i="7" l="1"/>
  <c r="AB472" i="7"/>
  <c r="Z472" i="7"/>
  <c r="X472" i="7"/>
  <c r="P626" i="7"/>
  <c r="N626" i="7"/>
  <c r="L626" i="7"/>
  <c r="J626" i="7"/>
  <c r="P472" i="7"/>
  <c r="N472" i="7"/>
  <c r="L472" i="7"/>
  <c r="J472" i="7"/>
  <c r="AE626" i="7"/>
  <c r="AC626" i="7"/>
  <c r="AA626" i="7"/>
  <c r="Y626" i="7"/>
  <c r="AE472" i="7"/>
  <c r="AC472" i="7"/>
  <c r="AA472" i="7"/>
  <c r="Y472" i="7"/>
  <c r="Q626" i="7"/>
  <c r="O626" i="7"/>
  <c r="M626" i="7"/>
  <c r="K626" i="7"/>
  <c r="Q472" i="7"/>
  <c r="O472" i="7"/>
  <c r="M472" i="7"/>
  <c r="K472" i="7"/>
  <c r="AD626" i="7"/>
  <c r="AB626" i="7"/>
  <c r="Z626" i="7"/>
  <c r="X626" i="7"/>
  <c r="F54" i="3"/>
  <c r="BS53" i="3"/>
  <c r="BN54" i="3"/>
  <c r="BT53" i="3"/>
  <c r="BT56" i="3"/>
  <c r="BS56" i="3"/>
  <c r="BE53" i="3"/>
  <c r="AZ54" i="3"/>
  <c r="BF53" i="3"/>
  <c r="BF56" i="3"/>
  <c r="BE56" i="3"/>
  <c r="I54" i="3"/>
  <c r="G54" i="3"/>
  <c r="AX7" i="3"/>
  <c r="AZ7" i="3"/>
  <c r="AD61" i="2"/>
  <c r="BE98" i="2"/>
  <c r="BA98" i="2"/>
  <c r="BE114" i="2"/>
  <c r="BA114" i="2"/>
  <c r="BD143" i="2"/>
  <c r="AZ143" i="2"/>
  <c r="AX143" i="2"/>
  <c r="AW86" i="2"/>
  <c r="BE86" i="2" s="1"/>
  <c r="AW78" i="2"/>
  <c r="AJ143" i="2"/>
  <c r="AG143" i="2"/>
  <c r="AN143" i="2"/>
  <c r="BE44" i="2"/>
  <c r="BA44" i="2"/>
  <c r="BE12" i="2"/>
  <c r="BA12" i="2"/>
  <c r="AQ143" i="2"/>
  <c r="V143" i="2"/>
  <c r="AD12" i="2"/>
  <c r="Z12" i="2"/>
  <c r="AD39" i="2"/>
  <c r="Z39" i="2"/>
  <c r="BE83" i="2"/>
  <c r="BA83" i="2"/>
  <c r="BE53" i="2"/>
  <c r="BA53" i="2"/>
  <c r="AD115" i="2"/>
  <c r="Z115" i="2"/>
  <c r="AD53" i="2"/>
  <c r="Z53" i="2"/>
  <c r="AD66" i="2"/>
  <c r="Z66" i="2"/>
  <c r="AD78" i="2"/>
  <c r="Z78" i="2"/>
  <c r="AD97" i="2"/>
  <c r="Z97" i="2"/>
  <c r="AD113" i="2"/>
  <c r="Z113" i="2"/>
  <c r="AD99" i="2"/>
  <c r="Z99" i="2"/>
  <c r="AD106" i="2"/>
  <c r="Z106" i="2"/>
  <c r="AD26" i="2"/>
  <c r="Z26" i="2"/>
  <c r="AD44" i="2"/>
  <c r="Z44" i="2"/>
  <c r="BE26" i="2"/>
  <c r="BA26" i="2"/>
  <c r="BE56" i="2"/>
  <c r="BA56" i="2"/>
  <c r="BE66" i="2"/>
  <c r="BA66" i="2"/>
  <c r="BE71" i="2"/>
  <c r="BA71" i="2"/>
  <c r="AD83" i="2"/>
  <c r="Z83" i="2"/>
  <c r="BE113" i="2"/>
  <c r="BA113" i="2"/>
  <c r="BE115" i="2"/>
  <c r="BA115" i="2"/>
  <c r="AD101" i="2"/>
  <c r="Z101" i="2"/>
  <c r="AC143" i="2"/>
  <c r="Y143" i="2"/>
  <c r="AA143" i="2"/>
  <c r="W143" i="2"/>
  <c r="BE39" i="2"/>
  <c r="BA39" i="2"/>
  <c r="BA86" i="2"/>
  <c r="BE61" i="2"/>
  <c r="BA61" i="2"/>
  <c r="AD56" i="2"/>
  <c r="Z56" i="2"/>
  <c r="AD71" i="2"/>
  <c r="Z71" i="2"/>
  <c r="BE78" i="2"/>
  <c r="BA78" i="2"/>
  <c r="AD86" i="2"/>
  <c r="Z86" i="2"/>
  <c r="BE106" i="2"/>
  <c r="BA106" i="2"/>
  <c r="BT54" i="3" l="1"/>
  <c r="BS54" i="3"/>
  <c r="BE54" i="3"/>
  <c r="BF54" i="3"/>
  <c r="BG7" i="3"/>
  <c r="BE7" i="3"/>
  <c r="AW143" i="2"/>
  <c r="BA143" i="2" s="1"/>
  <c r="V147" i="2"/>
  <c r="AD143" i="2"/>
  <c r="Z143" i="2"/>
  <c r="BE143" i="2"/>
  <c r="BL7" i="3" l="1"/>
  <c r="BN7" i="3"/>
  <c r="BU7" i="3" l="1"/>
  <c r="BS7" i="3"/>
  <c r="CI7" i="3" l="1"/>
  <c r="BZ7" i="3"/>
  <c r="CB7" i="3"/>
  <c r="CG7" i="3" s="1"/>
  <c r="CN7" i="3" l="1"/>
  <c r="CP7" i="3"/>
  <c r="CU7" i="3" s="1"/>
</calcChain>
</file>

<file path=xl/sharedStrings.xml><?xml version="1.0" encoding="utf-8"?>
<sst xmlns="http://schemas.openxmlformats.org/spreadsheetml/2006/main" count="1972" uniqueCount="618">
  <si>
    <t>СОДЕРЖАНИЕ</t>
  </si>
  <si>
    <t>Наименование отчета</t>
  </si>
  <si>
    <t>Периодичность предоставления</t>
  </si>
  <si>
    <t>Дата предоставления</t>
  </si>
  <si>
    <t>оперативные данные</t>
  </si>
  <si>
    <t xml:space="preserve">фактические данные </t>
  </si>
  <si>
    <t>1.</t>
  </si>
  <si>
    <t>Отчет по основным производственным показателям</t>
  </si>
  <si>
    <t>ежемесячно и нарастающим итогом</t>
  </si>
  <si>
    <r>
      <t xml:space="preserve">к </t>
    </r>
    <r>
      <rPr>
        <b/>
        <sz val="8"/>
        <rFont val="Arial"/>
        <family val="2"/>
        <charset val="204"/>
      </rPr>
      <t>5</t>
    </r>
    <r>
      <rPr>
        <sz val="8"/>
        <rFont val="Arial"/>
        <family val="2"/>
        <charset val="204"/>
      </rPr>
      <t xml:space="preserve"> числу месяца следующего за отчетным</t>
    </r>
  </si>
  <si>
    <r>
      <t xml:space="preserve">к </t>
    </r>
    <r>
      <rPr>
        <b/>
        <sz val="8"/>
        <rFont val="Arial"/>
        <family val="2"/>
        <charset val="204"/>
      </rPr>
      <t>14</t>
    </r>
    <r>
      <rPr>
        <sz val="8"/>
        <rFont val="Arial"/>
        <family val="2"/>
        <charset val="204"/>
      </rPr>
      <t xml:space="preserve"> числу месяца следующего за отчетным</t>
    </r>
  </si>
  <si>
    <t>1а.</t>
  </si>
  <si>
    <t>Отчет по основным производственным показателям (по регионам)</t>
  </si>
  <si>
    <t xml:space="preserve"> - " -</t>
  </si>
  <si>
    <t>1б.</t>
  </si>
  <si>
    <t>Отчет по основным производственным показателям (по рейсам)</t>
  </si>
  <si>
    <t>2.</t>
  </si>
  <si>
    <t xml:space="preserve">Отчет по производственным показателям от прочей деятельности </t>
  </si>
  <si>
    <t>3.</t>
  </si>
  <si>
    <t>Отчет об исправности и налете часов по типам ВС</t>
  </si>
  <si>
    <t>4.</t>
  </si>
  <si>
    <t>Отчет о прибылях и убытках (форма №2)</t>
  </si>
  <si>
    <r>
      <t xml:space="preserve">к </t>
    </r>
    <r>
      <rPr>
        <b/>
        <sz val="8"/>
        <rFont val="Arial"/>
        <family val="2"/>
        <charset val="204"/>
      </rPr>
      <t>27</t>
    </r>
    <r>
      <rPr>
        <sz val="8"/>
        <rFont val="Arial"/>
        <family val="2"/>
        <charset val="204"/>
      </rPr>
      <t xml:space="preserve"> числу месяца следующего за отчетным</t>
    </r>
  </si>
  <si>
    <t>5.</t>
  </si>
  <si>
    <t xml:space="preserve">Отчет о себестоимости летного часа </t>
  </si>
  <si>
    <t>6.</t>
  </si>
  <si>
    <t>Отчет по эксплуатационным расходам (группировка 1)</t>
  </si>
  <si>
    <t>7.</t>
  </si>
  <si>
    <t>Отчет по эксплуатационным расходам (группировка 2)</t>
  </si>
  <si>
    <t>8.</t>
  </si>
  <si>
    <t>Отчет по эксплуатационным расходам (группировка 3)</t>
  </si>
  <si>
    <t>9.</t>
  </si>
  <si>
    <t>Отчет об исполнении плана по труду (свод)</t>
  </si>
  <si>
    <t>10.</t>
  </si>
  <si>
    <t>Отчет об исполнении плана по труду (по подразделениям)</t>
  </si>
  <si>
    <t>11.</t>
  </si>
  <si>
    <t xml:space="preserve">Отчет по доходам от обычных видов деятельности </t>
  </si>
  <si>
    <t>12.</t>
  </si>
  <si>
    <t>Отчет по представительствам, филиалам и точкам собственной продажи</t>
  </si>
  <si>
    <t>13.</t>
  </si>
  <si>
    <t>Отчет по прочим доходам от внереализационной деятельности и прочих операций</t>
  </si>
  <si>
    <t>14.</t>
  </si>
  <si>
    <t>Отчет по прочим расходам от внереализационной деятельности и прочих операций</t>
  </si>
  <si>
    <t>15.</t>
  </si>
  <si>
    <t>Отчет по линиям авиаперевозок: основные производственные показатели, доходы, расходы</t>
  </si>
  <si>
    <t>ежеквартально и нарастающим итогом</t>
  </si>
  <si>
    <t>16.</t>
  </si>
  <si>
    <t>Отчет об исполнении плана капитальных вложений</t>
  </si>
  <si>
    <t>17.</t>
  </si>
  <si>
    <t>Отчет об исполнении плана финансовых вложений в программное обеспечение для корпоративных информационных технологий - РБП</t>
  </si>
  <si>
    <t>18.</t>
  </si>
  <si>
    <t>Отчет о движении денежных средств (справочно)</t>
  </si>
  <si>
    <t>19.</t>
  </si>
  <si>
    <t>Отчет о финансовых обязательствах дебиторов</t>
  </si>
  <si>
    <t>20.</t>
  </si>
  <si>
    <t>Отчет о финансовых обязательствах перед кредиторами</t>
  </si>
  <si>
    <t>21.</t>
  </si>
  <si>
    <t>Отчет по техническому обслуживанию ВС</t>
  </si>
  <si>
    <t>22.</t>
  </si>
  <si>
    <t>Отчет по кредитам и займам</t>
  </si>
  <si>
    <t>23.</t>
  </si>
  <si>
    <t>Отчет по лизингу, таможенным пошлинам и НДС</t>
  </si>
  <si>
    <t>Авиакомпания: АО "Авиакомпания "Россия"</t>
  </si>
  <si>
    <t>2. ОТЧЕТ ПО ПРОИЗВОДСТВЕННЫМ ПОКАЗАТЕЛЯМ (по прочей деятельности)</t>
  </si>
  <si>
    <t>("кол-во" указывается в количестве/объеме  оказанных услуг, "сумма" указывается в тыс. рублей)</t>
  </si>
  <si>
    <t>Код услуги</t>
  </si>
  <si>
    <t>Наименование</t>
  </si>
  <si>
    <t>Единица измерения 
кол-го параметра</t>
  </si>
  <si>
    <t>Отчетный период I квартал 2019 года</t>
  </si>
  <si>
    <t>Нарастающим итогом 3 месяца 2019 года</t>
  </si>
  <si>
    <t>Факт 2018 года</t>
  </si>
  <si>
    <t>План 2019 года</t>
  </si>
  <si>
    <t>Отчет  2019 года</t>
  </si>
  <si>
    <t>2019 (отчет)
2019 (план)</t>
  </si>
  <si>
    <t>2019 (отчет)
2018 (факт)</t>
  </si>
  <si>
    <t>Факт 2018 год</t>
  </si>
  <si>
    <t>План 2019 год</t>
  </si>
  <si>
    <t>Отчет 2019 года</t>
  </si>
  <si>
    <t>Собственная АК</t>
  </si>
  <si>
    <t>АФЛ</t>
  </si>
  <si>
    <t>ДЗАК</t>
  </si>
  <si>
    <t>ПРОЧИЕ</t>
  </si>
  <si>
    <t>ВСЕГО</t>
  </si>
  <si>
    <t>кол-во</t>
  </si>
  <si>
    <t>сумма</t>
  </si>
  <si>
    <t>всего экв.руб.</t>
  </si>
  <si>
    <t>всего экв.долл.</t>
  </si>
  <si>
    <t>%</t>
  </si>
  <si>
    <t>+/- 
кол-во</t>
  </si>
  <si>
    <t>+/- экв.руб.</t>
  </si>
  <si>
    <t>+/- экв.долл.</t>
  </si>
  <si>
    <t xml:space="preserve">Курс доллара </t>
  </si>
  <si>
    <t>Выручка по обеспечению авиаГСМ</t>
  </si>
  <si>
    <t>Выручка по обеспечению авиаГСМ  АК РФ</t>
  </si>
  <si>
    <t>Выручка по обеспечению авиаГСМ иностранных  АК</t>
  </si>
  <si>
    <t>Вознаграждение за посреднические услуги по заправке авиаГСМ дочерних а/к</t>
  </si>
  <si>
    <t>Выручка от оказания услуг по комплексному наземному обслуживанию</t>
  </si>
  <si>
    <t>Выручка от GH: Заправка питьевой воды</t>
  </si>
  <si>
    <t>кол-во обсл.</t>
  </si>
  <si>
    <t>Выручка от GH: Обслуживание санузлов</t>
  </si>
  <si>
    <t>Выручка от GH: Буксировка</t>
  </si>
  <si>
    <t>Выручка от GH: Прием-выпуск</t>
  </si>
  <si>
    <t>Выручка от GH: Внутренняя уборка</t>
  </si>
  <si>
    <t>Выручка от GH: Посадка/высадка пассажиров (трап)</t>
  </si>
  <si>
    <t>Выручка от GH: Доставка пассажиров</t>
  </si>
  <si>
    <t>Выручка от GH: Прочие услуги</t>
  </si>
  <si>
    <t>Выручка от услуг по договорам GH (пакетные ставки)</t>
  </si>
  <si>
    <t>Выручка от оказания сопутствующих услуг по наземному обслуживанию</t>
  </si>
  <si>
    <t>Выручка от услуг по противооблединительной обработке ВС</t>
  </si>
  <si>
    <t>Выручка по прочим услугам по наземному обслуживанию (ПНО)</t>
  </si>
  <si>
    <t>чел-часы</t>
  </si>
  <si>
    <t>Выручка по доставке багажа</t>
  </si>
  <si>
    <t>Выручка по прочим услугам - не перронное обслуживание</t>
  </si>
  <si>
    <t xml:space="preserve">Выручка по услугам, оказываемым персоналом по наземному обслуживанию </t>
  </si>
  <si>
    <t>Выручка от услуг по предоставлению авто-спецтранспорта</t>
  </si>
  <si>
    <t>Выручка от услуг по предоставлению СНО</t>
  </si>
  <si>
    <t>Выручка от услуг по формам ОТО ВС</t>
  </si>
  <si>
    <t>Выручка от услуг по формам ОТО ВС отечественного производства</t>
  </si>
  <si>
    <t>Выручка от услуг по формам ОТО ВС иностранного производства</t>
  </si>
  <si>
    <t>Выручка от услуг по формам ОТО ВС - дополнительные работы</t>
  </si>
  <si>
    <t>Выручка от услуг по формам ОТО ВС - материалы</t>
  </si>
  <si>
    <t>Выручка от услуг по формам ПТО ВС</t>
  </si>
  <si>
    <t>Выручка от услуг по формам ПТО ВС отечественного производства</t>
  </si>
  <si>
    <t>Выручка от услуг по формам ПТО ВС иностранного производства</t>
  </si>
  <si>
    <t>Выручка от услуг по формам ПТО ВС - дополнительные работы</t>
  </si>
  <si>
    <t>Выручка от услуг по формам ПТО ВС - материалы</t>
  </si>
  <si>
    <t>Выручка по прочим услугам ТО</t>
  </si>
  <si>
    <t>Выручка по метрологическим услугам</t>
  </si>
  <si>
    <t>Выручка от услуг по буксировке ВС</t>
  </si>
  <si>
    <t>Выручка от услуг по предоставлению специальных технических средств и оборудования при ТО ВС</t>
  </si>
  <si>
    <t>Выручка от услуг по проведению анализов лабораторией диагностики</t>
  </si>
  <si>
    <t>Выручка от услуг по технической поддержке и обслуживанию ВС во внебазовых аэропортах</t>
  </si>
  <si>
    <t>Выручка от прочих услуг при техническом обслуживании</t>
  </si>
  <si>
    <t>Выручка от прочих услуг при ТО - материалы</t>
  </si>
  <si>
    <t>Выручка по услугам, оказываемым ИТП</t>
  </si>
  <si>
    <t>Выручка от услуг по обеспечению авиационной безопасности</t>
  </si>
  <si>
    <t xml:space="preserve">Выручка по изготовлению пропусков  </t>
  </si>
  <si>
    <t>Доходы от сдачи в аренду авиационно-технического имущества, машин и оборудования</t>
  </si>
  <si>
    <t>Доходы от сдачи в аренду ВС</t>
  </si>
  <si>
    <t>Доходы от сдачи в аренду АД и ВСУ</t>
  </si>
  <si>
    <t>Доходы от сдачи в аренду авиационно-технического имущества</t>
  </si>
  <si>
    <t>Доходы от сдачи в аренду спецтехники, машин и оборудования</t>
  </si>
  <si>
    <t>Доходы от сдачи в аренду недвижимого имущества</t>
  </si>
  <si>
    <t>Доходы от сдачи в аренду ангара ВС</t>
  </si>
  <si>
    <t>Доходы от сдачи в аренду складских помещений и площадей</t>
  </si>
  <si>
    <t>м2</t>
  </si>
  <si>
    <t>Доходы от сдачи в аренду офисных и производственных помещений на территории РФ</t>
  </si>
  <si>
    <t>Доходы от сдачи в аренду офисных и производственных помещений  за границей</t>
  </si>
  <si>
    <t>Выручка от услуг по обеспечению производства полетов</t>
  </si>
  <si>
    <t>Выручка по организационному и аэронавигационное обеспечению полетов</t>
  </si>
  <si>
    <t>Вознаграждение за услуги по обеспечению воздушных перевозок</t>
  </si>
  <si>
    <t>Выручка по обеспечению аэронавигационной документацией и базами данных</t>
  </si>
  <si>
    <t>Выручка по лидированию воздушных судов</t>
  </si>
  <si>
    <t>Выручка по услугам ИТ и связи</t>
  </si>
  <si>
    <t>Выручка от использования корпоративных автоматизированных систем</t>
  </si>
  <si>
    <t>Выручка от услуг по поддержке и сопровождению почтовых адресов, VPN-соединений</t>
  </si>
  <si>
    <t>Выручка по услугам связи</t>
  </si>
  <si>
    <t>Выручка от услуг по предоставлению терминальных доступов агентам по продаже перевозок</t>
  </si>
  <si>
    <t>Выручка от прочих услуг связи и ИТ-услуги</t>
  </si>
  <si>
    <t>Выручка от услуг по предоставлению интернета на борту</t>
  </si>
  <si>
    <t>Комиссионное вознаграждение от продажи товаров на борту</t>
  </si>
  <si>
    <t>Комиссионное вознаграждение от продажи товаров на борту - МВЛ</t>
  </si>
  <si>
    <t>Комиссионное вознаграждение от продажи товаров на борту - ВВЛ</t>
  </si>
  <si>
    <t>Выручка от продажи товаров на борту - МВЛ</t>
  </si>
  <si>
    <t>Выручка от продажи товаров на борту - ВВЛ</t>
  </si>
  <si>
    <t>Выручка от прочих организаций в рамках программы Аэрофлот-Бонус</t>
  </si>
  <si>
    <t>Выручка от прочих организаций в рамках программы Аэрофлот-Бонус (Скай Тим)</t>
  </si>
  <si>
    <t>Выручка от прочих организаций в рамках программы Аэрофлот-Бонус (прочие)</t>
  </si>
  <si>
    <t>Выручка по услугам по профессиональной подготовке персонала</t>
  </si>
  <si>
    <t>Выручка от услуг по тренажерной подготовке авиаперсонала</t>
  </si>
  <si>
    <t>Выручка от услуг по аварийно-спасательной подготовке авиаперсонала</t>
  </si>
  <si>
    <t>Выручка от услуг по теоретической подготовке</t>
  </si>
  <si>
    <t>Выручка от услуг по аэродромным тренировкам летных специалистов</t>
  </si>
  <si>
    <t>Выручка от услуг по вводу в строй летных специалистов в рейсовых условиях</t>
  </si>
  <si>
    <t>Выручка от услуг по проведению стажировки б/пр</t>
  </si>
  <si>
    <t>Выручка от услуг по курсам иностранных языков</t>
  </si>
  <si>
    <t>Выручка от услуг по другим видам обучения и подготовки</t>
  </si>
  <si>
    <t>Стажировка бортпроводников</t>
  </si>
  <si>
    <t>Выручка от услуг по проведению стажировки сотрудниками ДАТО</t>
  </si>
  <si>
    <t xml:space="preserve">Возмещение расходов на мед. обслуживание персонала АФЛ -  ОМС  </t>
  </si>
  <si>
    <t>кол-во услуг</t>
  </si>
  <si>
    <t xml:space="preserve">Возмещение расходов на мед. обслуживание персонала АФЛ  -  ДМС </t>
  </si>
  <si>
    <t>Выручка от услуг по медицинскому обслуживанию граждан и организаций</t>
  </si>
  <si>
    <t xml:space="preserve">Выручка от услуг по медицинскому обслуживанию  сторонних организаций ДМС </t>
  </si>
  <si>
    <t>Выручка от услуг по проведению предполетного медосмотра, ВЛЭК летного состава и периодических профосмотров</t>
  </si>
  <si>
    <t>Выручка от услуг по медицинскому обслуживанию населения</t>
  </si>
  <si>
    <t>Выручка от прочих медицинских услуг</t>
  </si>
  <si>
    <t>Выручка от предоставления рекламного пространства</t>
  </si>
  <si>
    <t>Выручка за предоставление рекламного пространства на ВС</t>
  </si>
  <si>
    <t>Выручка от предоставления рекламного пространства в печатных изданиях</t>
  </si>
  <si>
    <t>Выручка от предоставления рекламного пространства на бланках</t>
  </si>
  <si>
    <t>Выручка за предоставление рекламного пространства на прочих носителях</t>
  </si>
  <si>
    <t>Выручка от реализации сувенирной продукции</t>
  </si>
  <si>
    <t>Выручка от оказания представительских услуг в аэропортах</t>
  </si>
  <si>
    <t>Выручка от прочих услуг</t>
  </si>
  <si>
    <t>Выручка от субаренды ВС</t>
  </si>
  <si>
    <t>Выручка по оформлению паспортов и виз</t>
  </si>
  <si>
    <t>Выручка по предоставлению мест на служебный транспорт для сторонних организаций</t>
  </si>
  <si>
    <t>Выручка по предоставлению мест на служебный транспорт для сменных работников</t>
  </si>
  <si>
    <t>Выручка по предоставлению мест на служебный транспорт для работников, работающих по 5-ти дневной рабочей неделе</t>
  </si>
  <si>
    <t xml:space="preserve">Выручка по автотранспортным перевозкам </t>
  </si>
  <si>
    <t xml:space="preserve">Вознаграждение за посреднические услуги в аэропортах </t>
  </si>
  <si>
    <t>Выручка от обеспечения коммунальными услугами и электроэнергией</t>
  </si>
  <si>
    <t>Выручка от полиграфические и типографские услуги</t>
  </si>
  <si>
    <t>Выручка от оказания услуг по сертификации бортпроводников</t>
  </si>
  <si>
    <t>Выручка от предоставления бланков трудовых книжек</t>
  </si>
  <si>
    <t>Выручка от услуг по мойке личных автомобилей</t>
  </si>
  <si>
    <t>Выручка от услуг по обработке груза</t>
  </si>
  <si>
    <t>Выручка от услуг по хранению груза</t>
  </si>
  <si>
    <t>Выручка от услуг по погрузо-разгрузочным работам</t>
  </si>
  <si>
    <t>Выручка от услуг по обеспечению ответств хранения</t>
  </si>
  <si>
    <t>Выручка от размещения оборудования в помещениях</t>
  </si>
  <si>
    <t>Выручка от услуг за предоставление платного номера</t>
  </si>
  <si>
    <t>Выручка от распространения печатных изданий на борту</t>
  </si>
  <si>
    <t>Возмещение средств за обучение</t>
  </si>
  <si>
    <t>Выручка от предоставления проживания (гостиниц)</t>
  </si>
  <si>
    <t>Выручка от предоставления услуг ресторана</t>
  </si>
  <si>
    <t>Выручка от предоставления услуг бизнес-зала</t>
  </si>
  <si>
    <t>Выручка от реализации бортового питания</t>
  </si>
  <si>
    <t>Поступления субсидии (компенсации) ДЗАК из Бюджета</t>
  </si>
  <si>
    <t>Туроператорская деятельность</t>
  </si>
  <si>
    <t>Итого:</t>
  </si>
  <si>
    <r>
      <t xml:space="preserve">Авиакомпания: </t>
    </r>
    <r>
      <rPr>
        <b/>
        <sz val="8"/>
        <color theme="3"/>
        <rFont val="Arial"/>
        <family val="2"/>
        <charset val="204"/>
      </rPr>
      <t>АО "Авиакомпания "Россия"</t>
    </r>
  </si>
  <si>
    <t>5. ОТЧЕТ О СЕБЕСТОИМОСТИ ЛЕТНОГО ЧАСА</t>
  </si>
  <si>
    <t>(тыс. руб. на лч)</t>
  </si>
  <si>
    <t xml:space="preserve">№ </t>
  </si>
  <si>
    <t>А-319</t>
  </si>
  <si>
    <t>А-320</t>
  </si>
  <si>
    <t>B-738</t>
  </si>
  <si>
    <t>B-773</t>
  </si>
  <si>
    <t>B-77W</t>
  </si>
  <si>
    <t>B-744</t>
  </si>
  <si>
    <t>Все типы</t>
  </si>
  <si>
    <t>Выполнение плана</t>
  </si>
  <si>
    <t>факт</t>
  </si>
  <si>
    <t>план</t>
  </si>
  <si>
    <t>(+ / -)</t>
  </si>
  <si>
    <t>Налет часов - летные часы</t>
  </si>
  <si>
    <t>I.</t>
  </si>
  <si>
    <t>Прямые переменные расходы</t>
  </si>
  <si>
    <t>I.1</t>
  </si>
  <si>
    <t>Расходы, связанные с пассажирами, грузами, итого:</t>
  </si>
  <si>
    <t>в том числе:</t>
  </si>
  <si>
    <t>Бортпитание</t>
  </si>
  <si>
    <t>Бортпосуда</t>
  </si>
  <si>
    <t>Сервис</t>
  </si>
  <si>
    <t>Пассажирский  сбор</t>
  </si>
  <si>
    <t>Обработка груза,почты</t>
  </si>
  <si>
    <t>Страхование пассажиров и грузов</t>
  </si>
  <si>
    <t>Бронирование</t>
  </si>
  <si>
    <t>Прочие расходы связанные с пассажирами и грузами</t>
  </si>
  <si>
    <t>I.2</t>
  </si>
  <si>
    <t>Расходы связанные с полетом, итого:</t>
  </si>
  <si>
    <t>ГСМ (с учетом обеспечения заправки)</t>
  </si>
  <si>
    <t>Сбор за посадку в аэропорту</t>
  </si>
  <si>
    <t>ТКО и прочие авиационные услуги в аэропорту</t>
  </si>
  <si>
    <t xml:space="preserve"> Аэронавигация</t>
  </si>
  <si>
    <t>Содержание ЛС и б/проводников на эстафете</t>
  </si>
  <si>
    <t>Переменная заработная плата пилотов</t>
  </si>
  <si>
    <t>Переменная заработная плата бортпроводников</t>
  </si>
  <si>
    <t>II.</t>
  </si>
  <si>
    <t>Прямые постоянные расходы, связанные с самолетом и летно-техническим составом</t>
  </si>
  <si>
    <t>Постоянная заработная плата пилотов</t>
  </si>
  <si>
    <t>Постоянная заработная плата бортпроводников</t>
  </si>
  <si>
    <t xml:space="preserve">Обучение </t>
  </si>
  <si>
    <t>Аренда/лизинг</t>
  </si>
  <si>
    <t>Техническое обслуживание</t>
  </si>
  <si>
    <t>Капитальный ремонт</t>
  </si>
  <si>
    <t>Амортизация</t>
  </si>
  <si>
    <t>Таможенные платежи</t>
  </si>
  <si>
    <t>Страхование ВС, АД и летного состава</t>
  </si>
  <si>
    <t>III.</t>
  </si>
  <si>
    <t>Прочие производственные и накладные расходы, итого:</t>
  </si>
  <si>
    <t>Обслуживание пассажиров в базовом аэропорту</t>
  </si>
  <si>
    <t>Обслуживание самолетов в базовом аэропорту</t>
  </si>
  <si>
    <t>Содержание представительств</t>
  </si>
  <si>
    <t>Продажа</t>
  </si>
  <si>
    <t>Реклама</t>
  </si>
  <si>
    <t>Прочие расходы, связанные с ЛС и б/проводниками</t>
  </si>
  <si>
    <t>Прочие накладные</t>
  </si>
  <si>
    <t>Административные расходы</t>
  </si>
  <si>
    <t>ИТОГО</t>
  </si>
  <si>
    <t>Производительность полетов (ткм/час)</t>
  </si>
  <si>
    <t>Себестоимость 1 ткм (руб/ткм)</t>
  </si>
  <si>
    <t>Себестоимость 1 ткм (центы/ткм)</t>
  </si>
  <si>
    <t>Предельный ПСО (млн.пкм)</t>
  </si>
  <si>
    <t>CASK (руб/ккм)</t>
  </si>
  <si>
    <t>7. ОТЧЕТ ПО ЭКСПЛУАТАЦИОННЫМ РАСХОДАМ (Группировка 2)</t>
  </si>
  <si>
    <t>(тыс.)</t>
  </si>
  <si>
    <t>NN</t>
  </si>
  <si>
    <t>Наименование показателя</t>
  </si>
  <si>
    <t>руб.</t>
  </si>
  <si>
    <t>экв. долл.</t>
  </si>
  <si>
    <t>Прямые переменные расходы, итого:</t>
  </si>
  <si>
    <t>АвиаГСМ</t>
  </si>
  <si>
    <t>Обслуживание пассажиров</t>
  </si>
  <si>
    <t>Обслуживание в а/п и на трассе</t>
  </si>
  <si>
    <t>Содержание экипажей в полете</t>
  </si>
  <si>
    <t>Плата за выбросы CO2</t>
  </si>
  <si>
    <t>Прямые постоянные расходы, итого:</t>
  </si>
  <si>
    <t>Оплата труда с отчислениями</t>
  </si>
  <si>
    <t>Амортизация ВС и АД</t>
  </si>
  <si>
    <t>Содержание в исправном состоянии ВС и АД</t>
  </si>
  <si>
    <t>Аренда/лизинг, страхование ВС и АД</t>
  </si>
  <si>
    <t>Содержание и подготовка экипажей</t>
  </si>
  <si>
    <t>Прочие прямые постоянные расходы</t>
  </si>
  <si>
    <t>Содержание представительств и филиалов</t>
  </si>
  <si>
    <t>Прочие производственные расходы, итого:</t>
  </si>
  <si>
    <t>Расходы по продаже авиаперевозок</t>
  </si>
  <si>
    <t>Содержание зданий, сооружений</t>
  </si>
  <si>
    <t>Содержание автотранспорта</t>
  </si>
  <si>
    <t>Содержание вычислительной и орг.техники, каналов связи</t>
  </si>
  <si>
    <t>Расходы по рекламной и печатной продукции, маркетинговым исследованиям, программе  лояльности (Бонус)</t>
  </si>
  <si>
    <t>Прочие</t>
  </si>
  <si>
    <t>8. ОТЧЕТ ОБ ЭКСПЛУАТАЦИОННЫХ РАСХОДАХ (Группировка №3)</t>
  </si>
  <si>
    <t>Авиаперевозки</t>
  </si>
  <si>
    <t>Прочие услуги</t>
  </si>
  <si>
    <t>Итого</t>
  </si>
  <si>
    <t>регулярные</t>
  </si>
  <si>
    <t>чартерные</t>
  </si>
  <si>
    <t>9. ОТЧЕТ ОБ ИСПОЛНЕНИИ ПЛАНА ПО ТРУДУ (СВОД)</t>
  </si>
  <si>
    <t>Численность персонала, итого (чел.): *</t>
  </si>
  <si>
    <t>1.1</t>
  </si>
  <si>
    <t xml:space="preserve"> -наземный состав *</t>
  </si>
  <si>
    <t>1.2</t>
  </si>
  <si>
    <t xml:space="preserve"> -летный состав *</t>
  </si>
  <si>
    <t>1.3</t>
  </si>
  <si>
    <t>-бортпроводники *</t>
  </si>
  <si>
    <t>Основная оплата труда за отработанное время, итого:</t>
  </si>
  <si>
    <t>2.1</t>
  </si>
  <si>
    <t>Переменная оплата труда за фактически отработанное время</t>
  </si>
  <si>
    <t>2.2</t>
  </si>
  <si>
    <t>Постоянная оплата труда за фактически отработанное время</t>
  </si>
  <si>
    <t>2.3</t>
  </si>
  <si>
    <t>Оплата труда работников, не состоящих в штате</t>
  </si>
  <si>
    <t>2.4</t>
  </si>
  <si>
    <t>Компенсационные выплаты за разъездной характер работы</t>
  </si>
  <si>
    <t>2.5</t>
  </si>
  <si>
    <t>Начисления компенсирующего характера.связанные с режимом работы и условиями труда</t>
  </si>
  <si>
    <t>2.6</t>
  </si>
  <si>
    <t>Надбавки, обусловленные районным регулированием оплаты труда</t>
  </si>
  <si>
    <t>Поощрительные выплаты регулярного характера за отработанное время, итого:</t>
  </si>
  <si>
    <t>3.1</t>
  </si>
  <si>
    <t>Начисления стимулирующего характера</t>
  </si>
  <si>
    <t>3.2</t>
  </si>
  <si>
    <t>Текущее премирование</t>
  </si>
  <si>
    <t>. . .</t>
  </si>
  <si>
    <t>Поощрительные выплаты единовременного характера, итого:</t>
  </si>
  <si>
    <t>4.1</t>
  </si>
  <si>
    <t>Премирование за выполнение особо важных производственных заданий</t>
  </si>
  <si>
    <t>4.2</t>
  </si>
  <si>
    <t>Премирование по итогам работы за год</t>
  </si>
  <si>
    <t>Оплата за неотработанное  время, итого:</t>
  </si>
  <si>
    <t>5.1</t>
  </si>
  <si>
    <t>Оплата за неотработанное время (в том числе оплата учебного отпуска)</t>
  </si>
  <si>
    <t>5.1.1</t>
  </si>
  <si>
    <t>Оплата за неотработанное  время</t>
  </si>
  <si>
    <t>5.1.2</t>
  </si>
  <si>
    <t>Оплата учебных отпусков</t>
  </si>
  <si>
    <t>5.2</t>
  </si>
  <si>
    <t>Оплата  отпуска</t>
  </si>
  <si>
    <t>Расходы на персонал социального характера, итого:</t>
  </si>
  <si>
    <t>6.1</t>
  </si>
  <si>
    <t>Поощрения социального характера</t>
  </si>
  <si>
    <t>6.2</t>
  </si>
  <si>
    <t>Материальная помощь</t>
  </si>
  <si>
    <t>6.3</t>
  </si>
  <si>
    <t>Компенсация первых трех дней временной нетрудоспособности</t>
  </si>
  <si>
    <t>6.4</t>
  </si>
  <si>
    <t>Компенсация  женщинам по уходу за ребенком до 3-х лет</t>
  </si>
  <si>
    <t>6.5</t>
  </si>
  <si>
    <t>Оплата выходного пособия</t>
  </si>
  <si>
    <t>6.6</t>
  </si>
  <si>
    <t>Возмещение вреда, причиненного работникам увечьем, профзаболеванием</t>
  </si>
  <si>
    <t>6.7</t>
  </si>
  <si>
    <t>Содержание детей в детских дошкольных учреждениях</t>
  </si>
  <si>
    <t>6.8</t>
  </si>
  <si>
    <t>Другие расходы на персонал социального характера</t>
  </si>
  <si>
    <t>ВСЕГО по оплате труда</t>
  </si>
  <si>
    <t>Средняя заработная плата ( руб. /чел) **</t>
  </si>
  <si>
    <t>Курс доллара</t>
  </si>
  <si>
    <t>Производительность труда по ДЗАК в целом (тыс. пасс.-км/чел.)</t>
  </si>
  <si>
    <t>Производительность труда по ДЗАК в целом (тыс. ккм/чел.)</t>
  </si>
  <si>
    <t>Производительность труда по ДЗАК в целом (налет часов /чел.)</t>
  </si>
  <si>
    <t>Соотношение темпов роста средней заработной платы к темпам роста производительности труда (тыс. пасс.-км/чел.) по ДЗАК в целом</t>
  </si>
  <si>
    <t>Соотношение темпов роста средней заработной платы к темпам роста производительности труда (ткм/чел.) по ДЗАК в целом</t>
  </si>
  <si>
    <t>Соотношение темпов роста средней заработной платы к темпам роста производительности труда (налет часов/чел.) по ДЗАК в целом</t>
  </si>
  <si>
    <t>* Среднесписочная численность персонала указана без учета работников ГПХ, внешних совместителей и представительств.</t>
  </si>
  <si>
    <t>** Для расчета средней заработной платы из общего ФОТ исключены: "Оплата труда работников, не состоящих в штате", "Компенсационные выплаты за разъездной характер работы" и "Расходы на персонал социального характера" (за исключением материальной помощи к отпуску)</t>
  </si>
  <si>
    <t>10. ОТЧЕТ ОБ ИСПОЛЕНИИ ПЛАНА ПО ТРУДУ (ПО ПОДРАЗДЕЛЕНИЯМ)</t>
  </si>
  <si>
    <t>№</t>
  </si>
  <si>
    <t>Подразделение и наименование показателя</t>
  </si>
  <si>
    <t xml:space="preserve">факт </t>
  </si>
  <si>
    <t>Департамент производства полетов (ДПП)</t>
  </si>
  <si>
    <t>Численность персонала (чел.) *</t>
  </si>
  <si>
    <t xml:space="preserve"> -бортпроводники *</t>
  </si>
  <si>
    <t>Оплата труда, итого:</t>
  </si>
  <si>
    <t>Основная оплата за отработанное время</t>
  </si>
  <si>
    <t>Поощрительные выплаты регулярного характера за отработанное время</t>
  </si>
  <si>
    <t>Поощрительные выплаты единовременного характера</t>
  </si>
  <si>
    <t>Оплата за неотработанное время</t>
  </si>
  <si>
    <t>Расходы на персонал социального характера</t>
  </si>
  <si>
    <t>Оплата труда наземный состав, итого:</t>
  </si>
  <si>
    <t>Оплата труда летный состав, итого:</t>
  </si>
  <si>
    <t>Оплата труда бортпроводники, итого:</t>
  </si>
  <si>
    <t>Средняя заработная плата по подразделению (руб./чел.) **</t>
  </si>
  <si>
    <t>- наземный состав **</t>
  </si>
  <si>
    <t>- летный состав **</t>
  </si>
  <si>
    <t>- бортпроводники **</t>
  </si>
  <si>
    <t>Деп. обслуживания на борту (ДОБ)</t>
  </si>
  <si>
    <t>Деп. Управления безопасностью полетов (ДУБП)</t>
  </si>
  <si>
    <t>ДАТО</t>
  </si>
  <si>
    <t>Мед.сан.часть (МСЧ)</t>
  </si>
  <si>
    <t>Профилакторий</t>
  </si>
  <si>
    <t>Перевозки (ДНОП, ДУАБиР, ДУПД )</t>
  </si>
  <si>
    <t>Московский филиал</t>
  </si>
  <si>
    <t>Оренбургский филиал</t>
  </si>
  <si>
    <t>Филиал в г. Ростов-на-Дону</t>
  </si>
  <si>
    <t>Итого АКР</t>
  </si>
  <si>
    <t>Справочно:</t>
  </si>
  <si>
    <t>15. ОТЧЕТ ПО ЛИНИЯМ АВИАПЕРЕВОЗОК: ОСНОВНЫЕ ПРОИЗВОДСТВЕННЫЕ ПОКАЗАТЕЛИ, ДОХОДЫ, РАСХОДЫ</t>
  </si>
  <si>
    <t>Параметры рейса</t>
  </si>
  <si>
    <t>Кол-во рейсов по типам ВС</t>
  </si>
  <si>
    <t>Пассажиры (чел.)</t>
  </si>
  <si>
    <t>Пассажирооборот (тыс.пкм)</t>
  </si>
  <si>
    <t>Доходы от пассажирских перевозок тариф+топливная+багаж (тыс.руб.)</t>
  </si>
  <si>
    <t>Груз (тонн)</t>
  </si>
  <si>
    <t>Доходы от перевозки груза (тыс.руб.)</t>
  </si>
  <si>
    <t>Почта (тонн)</t>
  </si>
  <si>
    <t>Доходы от перевозки почты (тыс.руб.)</t>
  </si>
  <si>
    <t>Платный багаж  (тонн)</t>
  </si>
  <si>
    <t>Таксы, сборы, сопутствующие авиаперевозкам  (тыс.руб.)</t>
  </si>
  <si>
    <t>Доходы -всего (тыс.руб.)</t>
  </si>
  <si>
    <t>Прямые переменные расходы (тыс.руб.) *)</t>
  </si>
  <si>
    <t>Прямые постоянные расходы (тыс.руб.) *)</t>
  </si>
  <si>
    <t>Прочие производственные и накладные расходы (тыс.руб.) *)</t>
  </si>
  <si>
    <t>Расходы всего (тыс.руб.)</t>
  </si>
  <si>
    <t>в том числе расходы на агентское вознаграждение за продажу грузовых перевозок по договору Интерлайн с ПАО "Аэрофлот" (согласно УУ)</t>
  </si>
  <si>
    <t>в том числе расходы на агентское вознаграждение за продажу почтовых перевозок по договору Интерлайн с ПАО "Аэрофлот" (согласно УУ)</t>
  </si>
  <si>
    <t>Тип рейса (Рейс, Перегон, Переходящий)</t>
  </si>
  <si>
    <t>Фактический тоннокилометраж, тыс.ткм</t>
  </si>
  <si>
    <t>Предельный тоннокилометраж, тыс. ткм</t>
  </si>
  <si>
    <t>Предельный пассажирооборот, тыс. пкм</t>
  </si>
  <si>
    <t>Расход авиаГСМ, тонн</t>
  </si>
  <si>
    <t>Налет часов, час</t>
  </si>
  <si>
    <t>Кол-во посадок</t>
  </si>
  <si>
    <t>ПСО факт Эконом</t>
  </si>
  <si>
    <t>ПСО факт Бизнес</t>
  </si>
  <si>
    <t>ПСО предельный Эконом</t>
  </si>
  <si>
    <t>ПСО предельный Бизнес</t>
  </si>
  <si>
    <t>ПСЖ Эконом</t>
  </si>
  <si>
    <t>ПСЖ Бизнес</t>
  </si>
  <si>
    <t>Тип АЛ (ВВЛ/МВЛ)</t>
  </si>
  <si>
    <t>Тип рейса (RG/CH)</t>
  </si>
  <si>
    <t>Тип ВС</t>
  </si>
  <si>
    <t>№ рейса</t>
  </si>
  <si>
    <t>Регион</t>
  </si>
  <si>
    <t>From</t>
  </si>
  <si>
    <t>To</t>
  </si>
  <si>
    <t>Авиалиния</t>
  </si>
  <si>
    <t>Признак код-шеринга (собст/100%КУ)</t>
  </si>
  <si>
    <t>Рейс</t>
  </si>
  <si>
    <t>Итого 100%КУ рейсы</t>
  </si>
  <si>
    <t>Итого собственные рейсы</t>
  </si>
  <si>
    <t/>
  </si>
  <si>
    <t>Общий итог</t>
  </si>
  <si>
    <t>26. ОТЧЕТ О ФИНАНСОВЫХ ОБЯЗАТЕЛЬСТВАХ ДЕБИТОРОВ</t>
  </si>
  <si>
    <t>(тыс. руб.)</t>
  </si>
  <si>
    <t>Наименование счета</t>
  </si>
  <si>
    <t>изменение 
(+/-)</t>
  </si>
  <si>
    <t>Задолженность контрагентов</t>
  </si>
  <si>
    <t>за АвиаГСМ</t>
  </si>
  <si>
    <t>6221000000 Расчеты по  ГСМ</t>
  </si>
  <si>
    <t>6021050000 Расчеты за ГСМ с прочими поставщиками и подрядчиками</t>
  </si>
  <si>
    <t>за аэропортовое и наземное обслуживание</t>
  </si>
  <si>
    <t>6023050000 Расчеты за наземное и аэропортовое обслуживание с прочими поставщиками и подрядчиками</t>
  </si>
  <si>
    <t>6223000000 Расчеты по наземному и аэропортовому обслуживанию</t>
  </si>
  <si>
    <t>за аэронавигацию</t>
  </si>
  <si>
    <t>6024050000 Расчеты за аэронавигацию с прочими поставщиками и подрядчиками</t>
  </si>
  <si>
    <t>за бортпитание</t>
  </si>
  <si>
    <t>6026050000 Расчеты за бортовое питание и обслуживание на борту с прочими поставщиками и подрядчиками</t>
  </si>
  <si>
    <t>за лизинг, аренду ВС и АД</t>
  </si>
  <si>
    <t>6010200000 Авансы по прочим видам расчетов без выделения НДС</t>
  </si>
  <si>
    <t>6015200001 Депозит за лизинг ВС и АД без выделения НДС</t>
  </si>
  <si>
    <t>6025050000 Расчеты за лизинг ВС и АД с прочими поставщиками и подрядчиками</t>
  </si>
  <si>
    <t>6225000000 Расчеты по лизингу ВС и АД</t>
  </si>
  <si>
    <t>за техническое обслуживание и материально-техническое обеспечение ВС и АД</t>
  </si>
  <si>
    <t>6029050000 Расчеты с поставщиками по резервам ТО</t>
  </si>
  <si>
    <t>за страхование</t>
  </si>
  <si>
    <t>7630100010 Расчеты по платежам по страхованию ВС</t>
  </si>
  <si>
    <t>7630300010 Расчеты по платежам расчеты по страхованию автотранспорта</t>
  </si>
  <si>
    <t>7630400010 Расчеты по платежам  по прочим видам имущественного страхования</t>
  </si>
  <si>
    <t>7630600010 Расчеты по платежам по добровольному страхованию ЛПС</t>
  </si>
  <si>
    <t>7630700010 Расчеты по платежам по обязательному страхованию ЛПС</t>
  </si>
  <si>
    <t>7630800010 Расчеты по платежам по прочим видам личного страхования</t>
  </si>
  <si>
    <t>7630900010 Расчеты по платежам по страхованию ГО объектов</t>
  </si>
  <si>
    <t>7631100000 Расчеты по страхованию ГО перед авиаперевозчиком</t>
  </si>
  <si>
    <t>7631100010 Расчеты по платежам по страхованию ГО перед авиаперевозчиком</t>
  </si>
  <si>
    <t>за прочие услуги, работы, материалы</t>
  </si>
  <si>
    <t>6018150010 Авансы выданные таможне (таможенная расписка)</t>
  </si>
  <si>
    <t>6022050000 Расчеты за основные средства и капитальные вложения с прочими поставщиками и подрядчиками</t>
  </si>
  <si>
    <t>6025060000 Расчеты по аренде с прочими поставщиками и подрядчиками</t>
  </si>
  <si>
    <t>6025060001 расчеты по аренде с прочими поставщиками и подрядчиками</t>
  </si>
  <si>
    <t>6027050000 Расчеты за прочие ТМЦ, работы, услуги с прочими поставщиками и подрядчиками</t>
  </si>
  <si>
    <t>6028050000 Расчеты с таможней по платежам</t>
  </si>
  <si>
    <t>6210110100 Авансы, полученные от пассажиров по регулярным пассажирским перевозкам</t>
  </si>
  <si>
    <t>6220000000 Расчеты по ОС и капвложениям</t>
  </si>
  <si>
    <t>6220110800 Расчеты с агентами по регулярным пассажирским перевозкам</t>
  </si>
  <si>
    <t>6220120800 Расчеты с агентами по чартерным пассажирским перевозкам</t>
  </si>
  <si>
    <t>6220210800 Расчеты с агентами по рег. грузовым перевозкам</t>
  </si>
  <si>
    <t>6227000000 Расчеты по прочей деятельности</t>
  </si>
  <si>
    <t>62280000000 Расчеты по аренде</t>
  </si>
  <si>
    <t>6285000000 Расчеты с агентами по чартерным пассажирским перевозкам</t>
  </si>
  <si>
    <t>6229000000 Расчеты за оказание представительских услуг</t>
  </si>
  <si>
    <t>6310000000 Резервы по сомнительным долгам покупатели и заказчики</t>
  </si>
  <si>
    <t>6320000000 Резервы по сомнительным долгам Авансы выданные</t>
  </si>
  <si>
    <t>6360000000 Резервы по сомнительным долгам Авансы выданные</t>
  </si>
  <si>
    <t>6370000000 Резервы по сомнительным долгам Прочие дебиторы</t>
  </si>
  <si>
    <t>6801000000 Расчеты по налогу на доходы физических лиц в федеральный бюджет</t>
  </si>
  <si>
    <t>6801000300 Расчеты по уплате пени по налогу на доходы физических лиц в Федеральный бюджет</t>
  </si>
  <si>
    <t>6802000000 Расчеты по НДС</t>
  </si>
  <si>
    <t>6803000000 Налог на Прибыль - Федеральный бюджет</t>
  </si>
  <si>
    <t>6803010000 Налог на Прибыль - бюджет Москвы</t>
  </si>
  <si>
    <t>6803030000 Налог на Прибыль в бюджет прочих субъектов РФ (филиалы/представительства)</t>
  </si>
  <si>
    <t>6803040000 Налог на Прибыль - Санкт-Петербург</t>
  </si>
  <si>
    <t>6804040000 Налог на Землю –  Санкт-Петербург</t>
  </si>
  <si>
    <t>6804040300 Налог на Землю – Санкт-Петербург, пени</t>
  </si>
  <si>
    <t>6805010300 налог на имущество организации - пени в бюджет Москвы</t>
  </si>
  <si>
    <t>6806010000 транспортный налог - в бюджет Москвы</t>
  </si>
  <si>
    <t>6806030000 Транпортный налог -  бюджет прочих субъектов Российской Федерации</t>
  </si>
  <si>
    <t>6806010300 транспортный налог - пени в бюджет Москвы</t>
  </si>
  <si>
    <t>6806040000 Транпортный налог - Санкт Петербург</t>
  </si>
  <si>
    <t>6806040300 Транпортный налог - Санкт Петербург, пени</t>
  </si>
  <si>
    <t>6809000000 Расчеты по акцизам (ФБ)</t>
  </si>
  <si>
    <t>6910000000 Расчеты с фондом по социальному страхованию, зачисляемым в ФСС</t>
  </si>
  <si>
    <t>6910020000 Расчеты по страховым взносам с  ПФ, страховая часть трудовой пенсии</t>
  </si>
  <si>
    <t>6910020300 Расчеты по страховым взносам с ПФ, страховая часть трудовой пенсии(пени)</t>
  </si>
  <si>
    <t>6910040000 Расчеты по страховым взносам,зачисляемым в федеральный ФОМС</t>
  </si>
  <si>
    <t>6910040300 Расчеты по страховым взносам,зачисляемым в федеральный ФОМС (пени)</t>
  </si>
  <si>
    <t>6910060000 Расчеты по страховым взносам с ПФ, дополнительный тариф (часть 2 ст.58.3 212-ФЗ)</t>
  </si>
  <si>
    <t>6910060300 Расчеты по страховым взносам с ПФ (пени)</t>
  </si>
  <si>
    <t>6910070000 Расчеты по страховым взносам с ПФ, дополнительный тариф (часть 1 ст.58.3 212-ФЗ)</t>
  </si>
  <si>
    <t>6910070300 Расчеты по страховым взносам с ПФ, дополнительный тариф (пени)</t>
  </si>
  <si>
    <t>6920000000 Расчеты по страхованию от несчастных случаев на производстве</t>
  </si>
  <si>
    <t>6930000000 Расчеты по взносам в пенсионный фонд по летному составу</t>
  </si>
  <si>
    <t>7010000000 Расчеты по оплате труда</t>
  </si>
  <si>
    <t>7110000000 Расчеты с подотчетными лицами</t>
  </si>
  <si>
    <t>7111000000 Расчеты с подотчетными лицами по пластиковым картам ( собственные подразделения)</t>
  </si>
  <si>
    <t>7340000000 Расчеты с персоналом за форменное обмундирование, спецодежду</t>
  </si>
  <si>
    <t>7390000000 Расчеты по путевкам с ФСС</t>
  </si>
  <si>
    <t>7610200000 Расчеты по интерлайн, пассажирские перевозки АК - оформляющая авиакомпания, данные по счетам</t>
  </si>
  <si>
    <t>7610600000 Расчеты по интерлайн, грузовые перевозки,  - АК оформляющая авиакомпания, данные по счетам</t>
  </si>
  <si>
    <t>7610800000 Расчеты по интерлайн, грузовые перевозки, - АК перевозчик, данные по счетам</t>
  </si>
  <si>
    <t>7610800002 асчеты по интерлайн, грузовые перевозки, - АК перевозчик, данные по счетам</t>
  </si>
  <si>
    <t>7611900000 Расчеты по интерлайн, почтовые  перевозки, - АК перевозчик, данные по счетам</t>
  </si>
  <si>
    <t>7620300000 Расчеты за металлолом и драгметаллы</t>
  </si>
  <si>
    <t>7620500000 Расчеты с кредитными организациями</t>
  </si>
  <si>
    <t>7620700000 Расчеты по дивидендам</t>
  </si>
  <si>
    <t>7620800000 Проценты по депозитным договорам</t>
  </si>
  <si>
    <t>7620900000 Расчеты с Клиринговой палатой ИАТА</t>
  </si>
  <si>
    <t>7621800000 Расчеты по долговым обязательствам</t>
  </si>
  <si>
    <t>7624000000 Прочие расчеты(расчеты с организациями )</t>
  </si>
  <si>
    <t>7630800000 Расчеты по прочим видам личного страхования</t>
  </si>
  <si>
    <t>7640300000 Расчеты по претензиям с поставщиками и подрядчиками</t>
  </si>
  <si>
    <t>7640300001 Расчеты по претензиям с поставщиками и подрядчиками</t>
  </si>
  <si>
    <t>7640500000 Расчеты по претензиям с прочими организациями</t>
  </si>
  <si>
    <t>7640600000 Расчеты по претензиям с физическими лицами</t>
  </si>
  <si>
    <t>7650100000 Расчеты по исполнительным листам</t>
  </si>
  <si>
    <t>7650600000 Расчеты по путевкам соцстраха</t>
  </si>
  <si>
    <t>7650900000 Прочие расчеты с физическими лицами</t>
  </si>
  <si>
    <t>7660101000 НДС с авансов полученных</t>
  </si>
  <si>
    <t>7670900000 Расчеты с физическими лицами по ученическим договорам</t>
  </si>
  <si>
    <t>Кредиты и займы выданные, итого:</t>
  </si>
  <si>
    <t>Прочая задолженность</t>
  </si>
  <si>
    <t>ИТОГО:</t>
  </si>
  <si>
    <t>20. ОТЧЕТ О ФИНАНСОВЫХ ОБЯЗАТЕЛЬСТВАХ ПЕРЕД КРЕДИТОРАМИ</t>
  </si>
  <si>
    <t>Наименование кредитора</t>
  </si>
  <si>
    <t>Задолженность перед персоналом</t>
  </si>
  <si>
    <t>Задолженность перед бюджетом и внебюджетными фондами по налогам и сборам</t>
  </si>
  <si>
    <t>Задолженность перед покупателями (авансы)</t>
  </si>
  <si>
    <t>6210210200 Авансы, полученные от грузоотправителей по регулярным грузовым перевозкам</t>
  </si>
  <si>
    <t>6228000000 расчеты по аренде</t>
  </si>
  <si>
    <t>6230110800 Расчеты по депозитам с агентами по рег. пасс. пер.</t>
  </si>
  <si>
    <t>Задолженность перед поставщиками и подрядчиками, итого:</t>
  </si>
  <si>
    <t>6084000000 Расчеты с ОАО Аэрофлот по заправке ВС (неотфактурованные поставки)</t>
  </si>
  <si>
    <t>7630100000 Расчеты по страхованию ВС</t>
  </si>
  <si>
    <t>7630400000 Расчеты по прочим видам имущественного страхования</t>
  </si>
  <si>
    <t>7630900000 Расчеты по страхованию ГО оъектов</t>
  </si>
  <si>
    <t>6085000000 Расчеты с контрагентами по неотфактурованным поставкам</t>
  </si>
  <si>
    <t>6086000000 Расчеты с контрагентами по неотфактурованным поставкам общие услуги</t>
  </si>
  <si>
    <t>7621501000 Обеспечительный платеж</t>
  </si>
  <si>
    <t>7622300000 Расчёты за поручительство</t>
  </si>
  <si>
    <t>7650200000 Расчеты по алиментам</t>
  </si>
  <si>
    <t>7650300000 Расчеты по депонированной заработной плате</t>
  </si>
  <si>
    <t>7650400000 Профсоюзные взносы</t>
  </si>
  <si>
    <t>7670100000 Расчеты по депортации пассажиров</t>
  </si>
  <si>
    <t>7670500000 Прочие расчеты</t>
  </si>
  <si>
    <t>Кредиты и займы полученные, итого:</t>
  </si>
  <si>
    <t>в том числе:   основной долг</t>
  </si>
  <si>
    <t xml:space="preserve">                          проценты</t>
  </si>
  <si>
    <t>КА по договору ... от …</t>
  </si>
  <si>
    <r>
      <t xml:space="preserve">Авиакомпания: </t>
    </r>
    <r>
      <rPr>
        <b/>
        <sz val="8"/>
        <rFont val="Arial"/>
        <family val="2"/>
        <charset val="204"/>
      </rPr>
      <t>АО "Авиакомпания "Россия"</t>
    </r>
  </si>
  <si>
    <t>21. ОТЧЕТ ПО ТЕХНИЧЕСКОМУ ОБСЛУЖИВАНИЮ ВС</t>
  </si>
  <si>
    <t>период</t>
  </si>
  <si>
    <t>№ борта</t>
  </si>
  <si>
    <t>Вид ремонта/
модернизации</t>
  </si>
  <si>
    <t>Описание работ</t>
  </si>
  <si>
    <t>Расходы план, 
тыс. руб.</t>
  </si>
  <si>
    <t>Расходы факт, 
тыс. руб.</t>
  </si>
  <si>
    <t>Выполн. плана %</t>
  </si>
  <si>
    <t>Примечание</t>
  </si>
  <si>
    <t>итого</t>
  </si>
  <si>
    <t xml:space="preserve">ТО ВС (включая тяжелые формы) с описанием процедур входящих в каждый вид технического обслуживания. </t>
  </si>
  <si>
    <t xml:space="preserve">Также просим предоставить информацию о ремонтах/модернизациях, установке доп. оборудования на ВС находящиеся в лизинге, </t>
  </si>
  <si>
    <t>которые по РСБУ должны отражаться в расходах текущего периода.</t>
  </si>
  <si>
    <t>формат дублирует 1.1. УО_АКР</t>
  </si>
  <si>
    <t>Коммментарий по формам</t>
  </si>
  <si>
    <t>формат дублирует 1.2. Отчет_АКР_КВ+РБП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</si>
</sst>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43" formatCode="_-* #,##0.00_-;\-* #,##0.00_-;_-* &quot;-&quot;??_-;_-@_-"/>
    <numFmt numFmtId="164" formatCode="_-* #,##0.00_р_._-;\-* #,##0.00_р_._-;_-* &quot;-&quot;??_р_._-;_-@_-"/>
    <numFmt numFmtId="165" formatCode="#,##0.0"/>
    <numFmt numFmtId="166" formatCode="_-* #,##0_р_._-;\-* #,##0_р_._-;_-* &quot;-&quot;??_р_._-;_-@_-"/>
    <numFmt numFmtId="167" formatCode="_-* #,##0.00\ _₽_-;\-* #,##0.00\ _₽_-;_-* &quot;-&quot;??\ _₽_-;_-@_-"/>
    <numFmt numFmtId="168" formatCode="#,##0.00;\(#,##0.00\)"/>
    <numFmt numFmtId="169" formatCode="0.0%"/>
    <numFmt numFmtId="170" formatCode="#,##0.0000"/>
    <numFmt numFmtId="171" formatCode="_-* #,##0.00000_р_._-;\-* #,##0.00000_р_._-;_-* &quot;-&quot;??_р_._-;_-@_-"/>
    <numFmt numFmtId="172" formatCode="_-* #,##0.00000000_р_._-;\-* #,##0.00000000_р_._-;_-* &quot;-&quot;??_р_._-;_-@_-"/>
    <numFmt numFmtId="173" formatCode="_-* #,##0.0000_р_._-;\-* #,##0.0000_р_._-;_-* &quot;-&quot;??_р_._-;_-@_-"/>
    <numFmt numFmtId="174" formatCode="0.0"/>
    <numFmt numFmtId="175" formatCode="#,##0.00000"/>
    <numFmt numFmtId="176" formatCode="#,##0_ ;\-#,##0\ "/>
    <numFmt numFmtId="177" formatCode="#,##0.0000000"/>
    <numFmt numFmtId="178" formatCode="#,##0.0000000000000"/>
    <numFmt numFmtId="179" formatCode="#,##0.00000000000"/>
    <numFmt numFmtId="180" formatCode="_-* #,##0.000000_р_._-;\-* #,##0.000000_р_._-;_-* &quot;-&quot;??_р_._-;_-@_-"/>
    <numFmt numFmtId="181" formatCode="#,##0.00_ ;[Red]\-#,##0.00\ "/>
    <numFmt numFmtId="182" formatCode="#,##0.0_ ;[Red]\-#,##0.0\ "/>
    <numFmt numFmtId="183" formatCode="#,##0.00_ ;\-#,##0.00\ "/>
  </numFmts>
  <fonts count="36" x14ac:knownFonts="1">
    <font>
      <sz val="11"/>
      <color theme="1"/>
      <name val="Calibri"/>
      <family val="2"/>
      <charset val="204"/>
      <scheme val="minor"/>
    </font>
    <font>
      <sz val="11"/>
      <color theme="1"/>
      <name val="Calibri"/>
      <family val="2"/>
      <charset val="204"/>
      <scheme val="minor"/>
    </font>
    <font>
      <b/>
      <sz val="12"/>
      <name val="Arial"/>
      <family val="2"/>
      <charset val="204"/>
    </font>
    <font>
      <sz val="12"/>
      <name val="Arial"/>
      <family val="2"/>
      <charset val="204"/>
    </font>
    <font>
      <sz val="8"/>
      <name val="Arial"/>
      <family val="2"/>
      <charset val="204"/>
    </font>
    <font>
      <b/>
      <sz val="8"/>
      <name val="Arial"/>
      <family val="2"/>
      <charset val="204"/>
    </font>
    <font>
      <u/>
      <sz val="10"/>
      <color theme="10"/>
      <name val="Arial"/>
      <family val="2"/>
      <charset val="204"/>
    </font>
    <font>
      <u/>
      <sz val="8"/>
      <color theme="10"/>
      <name val="Arial"/>
      <family val="2"/>
      <charset val="204"/>
    </font>
    <font>
      <sz val="10"/>
      <name val="Arial Cyr"/>
      <charset val="204"/>
    </font>
    <font>
      <u/>
      <sz val="8"/>
      <name val="Arial"/>
      <family val="2"/>
      <charset val="204"/>
    </font>
    <font>
      <sz val="10"/>
      <name val="Helv"/>
      <charset val="204"/>
    </font>
    <font>
      <sz val="10"/>
      <name val="Arial"/>
      <family val="2"/>
      <charset val="204"/>
    </font>
    <font>
      <i/>
      <sz val="8"/>
      <name val="Arial"/>
      <family val="2"/>
      <charset val="204"/>
    </font>
    <font>
      <b/>
      <sz val="8"/>
      <color theme="3"/>
      <name val="Arial"/>
      <family val="2"/>
      <charset val="204"/>
    </font>
    <font>
      <b/>
      <i/>
      <sz val="8"/>
      <name val="Arial"/>
      <family val="2"/>
      <charset val="204"/>
    </font>
    <font>
      <sz val="8"/>
      <color theme="1"/>
      <name val="Arial"/>
      <family val="2"/>
      <charset val="204"/>
    </font>
    <font>
      <b/>
      <i/>
      <sz val="12"/>
      <name val="Arial"/>
      <family val="2"/>
      <charset val="204"/>
    </font>
    <font>
      <sz val="12"/>
      <color theme="1"/>
      <name val="Arial"/>
      <family val="2"/>
      <charset val="204"/>
    </font>
    <font>
      <sz val="11"/>
      <color theme="1"/>
      <name val="Times New Roman"/>
      <family val="2"/>
      <charset val="204"/>
    </font>
    <font>
      <sz val="11"/>
      <color theme="1"/>
      <name val="Arial Narrow"/>
      <family val="2"/>
      <charset val="204"/>
    </font>
    <font>
      <b/>
      <sz val="8"/>
      <color theme="1"/>
      <name val="Arial"/>
      <family val="2"/>
      <charset val="204"/>
    </font>
    <font>
      <b/>
      <sz val="8"/>
      <color indexed="61"/>
      <name val="Arial"/>
      <family val="2"/>
      <charset val="204"/>
    </font>
    <font>
      <sz val="12"/>
      <color theme="1"/>
      <name val="Times New Roman"/>
      <family val="2"/>
      <charset val="204"/>
    </font>
    <font>
      <sz val="11"/>
      <color indexed="8"/>
      <name val="Arial Narrow"/>
      <family val="2"/>
      <charset val="204"/>
    </font>
    <font>
      <b/>
      <sz val="8"/>
      <color indexed="8"/>
      <name val="Arial"/>
      <family val="2"/>
      <charset val="204"/>
    </font>
    <font>
      <sz val="8"/>
      <color indexed="8"/>
      <name val="Arial"/>
      <family val="2"/>
      <charset val="204"/>
    </font>
    <font>
      <i/>
      <sz val="7"/>
      <name val="Arial"/>
      <family val="2"/>
      <charset val="204"/>
    </font>
    <font>
      <i/>
      <sz val="7"/>
      <color indexed="8"/>
      <name val="Arial"/>
      <family val="2"/>
      <charset val="204"/>
    </font>
    <font>
      <b/>
      <i/>
      <sz val="8"/>
      <color indexed="30"/>
      <name val="Arial"/>
      <family val="2"/>
      <charset val="204"/>
    </font>
    <font>
      <sz val="12"/>
      <color indexed="8"/>
      <name val="Arial"/>
      <family val="2"/>
      <charset val="204"/>
    </font>
    <font>
      <b/>
      <sz val="8"/>
      <color theme="0"/>
      <name val="Arial"/>
      <family val="2"/>
      <charset val="204"/>
    </font>
    <font>
      <b/>
      <sz val="8"/>
      <color rgb="FF000000"/>
      <name val="Arial"/>
      <family val="2"/>
      <charset val="204"/>
    </font>
    <font>
      <sz val="8"/>
      <color rgb="FF000000"/>
      <name val="Arial"/>
      <family val="2"/>
      <charset val="204"/>
    </font>
    <font>
      <i/>
      <sz val="8"/>
      <color rgb="FF000000"/>
      <name val="Arial"/>
      <family val="2"/>
      <charset val="204"/>
    </font>
    <font>
      <i/>
      <sz val="8"/>
      <color theme="1"/>
      <name val="Arial"/>
      <family val="2"/>
      <charset val="204"/>
    </font>
    <font>
      <b/>
      <sz val="10"/>
      <color theme="1"/>
      <name val="Arial"/>
      <family val="2"/>
      <charset val="204"/>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theme="0"/>
        <bgColor indexed="64"/>
      </patternFill>
    </fill>
    <fill>
      <patternFill patternType="solid">
        <fgColor indexed="9"/>
        <bgColor indexed="64"/>
      </patternFill>
    </fill>
    <fill>
      <patternFill patternType="solid">
        <fgColor theme="4" tint="0.79998168889431442"/>
        <bgColor indexed="22"/>
      </patternFill>
    </fill>
    <fill>
      <patternFill patternType="solid">
        <fgColor rgb="FFDCE6F1"/>
        <bgColor indexed="64"/>
      </patternFill>
    </fill>
    <fill>
      <patternFill patternType="solid">
        <fgColor theme="3" tint="0.79998168889431442"/>
        <bgColor indexed="64"/>
      </patternFill>
    </fill>
  </fills>
  <borders count="74">
    <border>
      <left/>
      <right/>
      <top/>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thin">
        <color indexed="64"/>
      </right>
      <top/>
      <bottom/>
      <diagonal/>
    </border>
    <border>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diagonal/>
    </border>
    <border>
      <left/>
      <right style="hair">
        <color indexed="64"/>
      </right>
      <top/>
      <bottom/>
      <diagonal/>
    </border>
    <border>
      <left/>
      <right style="thin">
        <color indexed="64"/>
      </right>
      <top style="hair">
        <color indexed="64"/>
      </top>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hair">
        <color indexed="64"/>
      </left>
      <right/>
      <top style="thin">
        <color indexed="64"/>
      </top>
      <bottom/>
      <diagonal/>
    </border>
    <border>
      <left style="thin">
        <color indexed="64"/>
      </left>
      <right/>
      <top style="hair">
        <color indexed="64"/>
      </top>
      <bottom style="hair">
        <color indexed="64"/>
      </bottom>
      <diagonal/>
    </border>
    <border>
      <left style="hair">
        <color indexed="64"/>
      </left>
      <right/>
      <top/>
      <bottom style="thin">
        <color indexed="64"/>
      </bottom>
      <diagonal/>
    </border>
    <border>
      <left style="thin">
        <color indexed="64"/>
      </left>
      <right/>
      <top style="hair">
        <color indexed="64"/>
      </top>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right/>
      <top style="hair">
        <color indexed="64"/>
      </top>
      <bottom/>
      <diagonal/>
    </border>
  </borders>
  <cellStyleXfs count="32">
    <xf numFmtId="0" fontId="0" fillId="0" borderId="0"/>
    <xf numFmtId="43" fontId="1" fillId="0" borderId="0" applyFont="0" applyFill="0" applyBorder="0" applyAlignment="0" applyProtection="0"/>
    <xf numFmtId="9" fontId="1" fillId="0" borderId="0" applyFont="0" applyFill="0" applyBorder="0" applyAlignment="0" applyProtection="0"/>
    <xf numFmtId="0" fontId="6" fillId="0" borderId="0" applyNumberFormat="0" applyFill="0" applyBorder="0" applyAlignment="0" applyProtection="0"/>
    <xf numFmtId="0" fontId="8" fillId="0" borderId="0"/>
    <xf numFmtId="0" fontId="8" fillId="0" borderId="0"/>
    <xf numFmtId="0" fontId="10" fillId="0" borderId="0"/>
    <xf numFmtId="0" fontId="8" fillId="0" borderId="0"/>
    <xf numFmtId="0" fontId="11" fillId="0" borderId="0"/>
    <xf numFmtId="0" fontId="8" fillId="0" borderId="0"/>
    <xf numFmtId="0" fontId="1" fillId="0" borderId="0"/>
    <xf numFmtId="9" fontId="1" fillId="0" borderId="0" applyFont="0" applyFill="0" applyBorder="0" applyAlignment="0" applyProtection="0"/>
    <xf numFmtId="0" fontId="10" fillId="0" borderId="0"/>
    <xf numFmtId="168" fontId="8" fillId="0" borderId="0" applyFont="0" applyFill="0" applyBorder="0" applyAlignment="0" applyProtection="0"/>
    <xf numFmtId="0" fontId="10" fillId="0" borderId="0"/>
    <xf numFmtId="0" fontId="11" fillId="0" borderId="0"/>
    <xf numFmtId="0" fontId="8" fillId="0" borderId="0"/>
    <xf numFmtId="9" fontId="18" fillId="0" borderId="0" applyFont="0" applyFill="0" applyBorder="0" applyAlignment="0" applyProtection="0"/>
    <xf numFmtId="0" fontId="22" fillId="0" borderId="0"/>
    <xf numFmtId="0" fontId="11" fillId="0" borderId="0"/>
    <xf numFmtId="9" fontId="23" fillId="0" borderId="0" applyFont="0" applyFill="0" applyBorder="0" applyAlignment="0" applyProtection="0"/>
    <xf numFmtId="0" fontId="22" fillId="0" borderId="0"/>
    <xf numFmtId="164" fontId="23" fillId="0" borderId="0" applyFont="0" applyFill="0" applyBorder="0" applyAlignment="0" applyProtection="0"/>
    <xf numFmtId="0" fontId="19" fillId="0" borderId="0"/>
    <xf numFmtId="164" fontId="19" fillId="0" borderId="0" applyFont="0" applyFill="0" applyBorder="0" applyAlignment="0" applyProtection="0"/>
    <xf numFmtId="0" fontId="19" fillId="0" borderId="0"/>
    <xf numFmtId="9" fontId="19" fillId="0" borderId="0" applyFont="0" applyFill="0" applyBorder="0" applyAlignment="0" applyProtection="0"/>
    <xf numFmtId="164" fontId="19" fillId="0" borderId="0" applyFont="0" applyFill="0" applyBorder="0" applyAlignment="0" applyProtection="0"/>
    <xf numFmtId="0" fontId="18" fillId="0" borderId="0"/>
    <xf numFmtId="164" fontId="8" fillId="0" borderId="0" applyFont="0" applyFill="0" applyBorder="0" applyAlignment="0" applyProtection="0"/>
    <xf numFmtId="0" fontId="1" fillId="0" borderId="0"/>
    <xf numFmtId="0" fontId="1" fillId="0" borderId="0"/>
  </cellStyleXfs>
  <cellXfs count="920">
    <xf numFmtId="0" fontId="0" fillId="0" borderId="0" xfId="0"/>
    <xf numFmtId="0" fontId="2" fillId="0" borderId="0" xfId="0" applyFont="1" applyFill="1" applyAlignment="1">
      <alignment horizontal="left" vertical="center"/>
    </xf>
    <xf numFmtId="0" fontId="3" fillId="0" borderId="0" xfId="0" applyFont="1" applyFill="1"/>
    <xf numFmtId="0" fontId="3" fillId="0" borderId="0" xfId="0" applyFont="1" applyFill="1" applyAlignment="1">
      <alignment vertical="center"/>
    </xf>
    <xf numFmtId="0" fontId="4" fillId="0" borderId="0" xfId="0" applyFont="1" applyFill="1" applyAlignment="1">
      <alignment horizontal="center"/>
    </xf>
    <xf numFmtId="0" fontId="4" fillId="0" borderId="0" xfId="0" applyFont="1" applyFill="1"/>
    <xf numFmtId="0" fontId="4" fillId="0" borderId="0" xfId="0" applyFont="1" applyFill="1" applyAlignment="1">
      <alignment vertical="center"/>
    </xf>
    <xf numFmtId="0" fontId="4" fillId="0" borderId="1" xfId="0" applyFont="1" applyFill="1" applyBorder="1" applyAlignment="1">
      <alignment horizontal="center" vertical="center" wrapText="1"/>
    </xf>
    <xf numFmtId="0" fontId="4" fillId="0" borderId="0" xfId="0" applyFont="1" applyFill="1" applyAlignment="1">
      <alignment vertical="center" wrapText="1"/>
    </xf>
    <xf numFmtId="0" fontId="7" fillId="0" borderId="2" xfId="3" applyFont="1" applyFill="1" applyBorder="1" applyAlignment="1">
      <alignment vertical="center"/>
    </xf>
    <xf numFmtId="0" fontId="4" fillId="0" borderId="0" xfId="4" applyFont="1" applyFill="1" applyAlignment="1">
      <alignment vertical="center" wrapText="1"/>
    </xf>
    <xf numFmtId="0" fontId="9" fillId="0" borderId="0" xfId="3" applyFont="1" applyFill="1" applyAlignment="1">
      <alignment vertical="center" wrapText="1"/>
    </xf>
    <xf numFmtId="0" fontId="5" fillId="0" borderId="0" xfId="3" applyFont="1" applyFill="1" applyAlignment="1">
      <alignment vertical="center"/>
    </xf>
    <xf numFmtId="0" fontId="5" fillId="0" borderId="0" xfId="3" applyFont="1" applyFill="1" applyAlignment="1">
      <alignment vertical="center" wrapText="1"/>
    </xf>
    <xf numFmtId="0" fontId="5" fillId="0" borderId="0" xfId="4" applyFont="1" applyAlignment="1">
      <alignment horizontal="left" vertical="top"/>
    </xf>
    <xf numFmtId="0" fontId="9" fillId="0" borderId="0" xfId="3" applyFont="1" applyFill="1" applyAlignment="1">
      <alignment vertical="center"/>
    </xf>
    <xf numFmtId="0" fontId="5" fillId="0" borderId="0" xfId="0" applyFont="1" applyFill="1" applyAlignment="1">
      <alignment horizontal="left" vertical="center" wrapText="1"/>
    </xf>
    <xf numFmtId="0" fontId="9" fillId="0" borderId="0" xfId="3" applyFont="1" applyAlignment="1">
      <alignment vertical="center"/>
    </xf>
    <xf numFmtId="0" fontId="5" fillId="0" borderId="0" xfId="0" applyFont="1" applyFill="1"/>
    <xf numFmtId="0" fontId="5" fillId="0" borderId="0" xfId="0" applyFont="1" applyFill="1" applyAlignment="1">
      <alignment wrapText="1"/>
    </xf>
    <xf numFmtId="0" fontId="5" fillId="0" borderId="0" xfId="4" applyFont="1" applyAlignment="1"/>
    <xf numFmtId="0" fontId="5" fillId="0" borderId="0" xfId="4" applyFont="1" applyBorder="1" applyAlignment="1">
      <alignment vertical="top"/>
    </xf>
    <xf numFmtId="2" fontId="5" fillId="0" borderId="0" xfId="4" applyNumberFormat="1" applyFont="1" applyBorder="1" applyAlignment="1">
      <alignment vertical="top"/>
    </xf>
    <xf numFmtId="0" fontId="4" fillId="0" borderId="0" xfId="5" applyFont="1" applyBorder="1" applyAlignment="1">
      <alignment vertical="top"/>
    </xf>
    <xf numFmtId="0" fontId="4" fillId="0" borderId="0" xfId="0" applyFont="1"/>
    <xf numFmtId="43" fontId="4" fillId="0" borderId="0" xfId="1" applyFont="1" applyFill="1"/>
    <xf numFmtId="0" fontId="2" fillId="0" borderId="0" xfId="4" applyFont="1" applyAlignment="1">
      <alignment vertical="top"/>
    </xf>
    <xf numFmtId="2" fontId="5" fillId="0" borderId="0" xfId="4" applyNumberFormat="1" applyFont="1" applyBorder="1" applyAlignment="1">
      <alignment horizontal="left" vertical="top"/>
    </xf>
    <xf numFmtId="0" fontId="5" fillId="0" borderId="0" xfId="4" applyFont="1" applyBorder="1" applyAlignment="1">
      <alignment vertical="center"/>
    </xf>
    <xf numFmtId="0" fontId="4" fillId="0" borderId="0" xfId="6" applyFont="1" applyFill="1" applyAlignment="1">
      <alignment vertical="center" wrapText="1"/>
    </xf>
    <xf numFmtId="0" fontId="5" fillId="0" borderId="0" xfId="4" applyFont="1" applyBorder="1" applyAlignment="1">
      <alignment horizontal="left" vertical="top"/>
    </xf>
    <xf numFmtId="0" fontId="4" fillId="0" borderId="3" xfId="7" applyFont="1" applyFill="1" applyBorder="1" applyAlignment="1">
      <alignment horizontal="left" vertical="center"/>
    </xf>
    <xf numFmtId="2" fontId="5" fillId="0" borderId="0" xfId="4" applyNumberFormat="1" applyFont="1" applyBorder="1" applyAlignment="1">
      <alignment horizontal="left" vertical="center"/>
    </xf>
    <xf numFmtId="0" fontId="5" fillId="0" borderId="0" xfId="4" applyFont="1" applyBorder="1" applyAlignment="1">
      <alignment horizontal="left" vertical="center"/>
    </xf>
    <xf numFmtId="0" fontId="4" fillId="0" borderId="0" xfId="0" applyFont="1" applyAlignment="1">
      <alignment vertical="center"/>
    </xf>
    <xf numFmtId="43" fontId="4" fillId="0" borderId="0" xfId="1" applyFont="1" applyFill="1" applyAlignment="1">
      <alignment vertical="center"/>
    </xf>
    <xf numFmtId="3" fontId="5" fillId="2" borderId="5" xfId="8" applyNumberFormat="1" applyFont="1" applyFill="1" applyBorder="1" applyAlignment="1" applyProtection="1">
      <alignment horizontal="center" vertical="center" wrapText="1"/>
    </xf>
    <xf numFmtId="0" fontId="4" fillId="2" borderId="5" xfId="10" applyFont="1" applyFill="1" applyBorder="1" applyAlignment="1">
      <alignment horizontal="center" vertical="center" wrapText="1"/>
    </xf>
    <xf numFmtId="0" fontId="4" fillId="2" borderId="8" xfId="10" applyFont="1" applyFill="1" applyBorder="1" applyAlignment="1">
      <alignment horizontal="center" vertical="center" wrapText="1"/>
    </xf>
    <xf numFmtId="9" fontId="4" fillId="2" borderId="5" xfId="11" applyFont="1" applyFill="1" applyBorder="1" applyAlignment="1" applyProtection="1">
      <alignment horizontal="center" vertical="center" wrapText="1"/>
    </xf>
    <xf numFmtId="49" fontId="4" fillId="2" borderId="5" xfId="8" applyNumberFormat="1" applyFont="1" applyFill="1" applyBorder="1" applyAlignment="1" applyProtection="1">
      <alignment horizontal="center" vertical="center" wrapText="1"/>
    </xf>
    <xf numFmtId="2" fontId="5" fillId="2" borderId="5" xfId="6" applyNumberFormat="1" applyFont="1" applyFill="1" applyBorder="1" applyAlignment="1">
      <alignment horizontal="center" vertical="center"/>
    </xf>
    <xf numFmtId="2" fontId="12" fillId="2" borderId="18" xfId="4" applyNumberFormat="1" applyFont="1" applyFill="1" applyBorder="1" applyAlignment="1" applyProtection="1">
      <alignment horizontal="left" vertical="center" wrapText="1"/>
    </xf>
    <xf numFmtId="2" fontId="12" fillId="2" borderId="17" xfId="8" applyNumberFormat="1" applyFont="1" applyFill="1" applyBorder="1" applyAlignment="1" applyProtection="1">
      <alignment horizontal="center" vertical="center" wrapText="1"/>
    </xf>
    <xf numFmtId="2" fontId="12" fillId="2" borderId="17" xfId="8" applyNumberFormat="1" applyFont="1" applyFill="1" applyBorder="1" applyAlignment="1" applyProtection="1">
      <alignment horizontal="right" vertical="center" wrapText="1" indent="1"/>
    </xf>
    <xf numFmtId="2" fontId="12" fillId="2" borderId="5" xfId="10" applyNumberFormat="1" applyFont="1" applyFill="1" applyBorder="1" applyAlignment="1">
      <alignment horizontal="right" vertical="center" wrapText="1" indent="1"/>
    </xf>
    <xf numFmtId="2" fontId="12" fillId="2" borderId="8" xfId="10" applyNumberFormat="1" applyFont="1" applyFill="1" applyBorder="1" applyAlignment="1">
      <alignment horizontal="right" vertical="center" wrapText="1" indent="1"/>
    </xf>
    <xf numFmtId="166" fontId="12" fillId="2" borderId="5" xfId="10" applyNumberFormat="1" applyFont="1" applyFill="1" applyBorder="1" applyAlignment="1">
      <alignment horizontal="right" vertical="center" wrapText="1" indent="1"/>
    </xf>
    <xf numFmtId="166" fontId="12" fillId="2" borderId="17" xfId="1" applyNumberFormat="1" applyFont="1" applyFill="1" applyBorder="1" applyAlignment="1" applyProtection="1">
      <alignment horizontal="right" vertical="center" wrapText="1" indent="1"/>
    </xf>
    <xf numFmtId="2" fontId="12" fillId="2" borderId="5" xfId="10" applyNumberFormat="1" applyFont="1" applyFill="1" applyBorder="1" applyAlignment="1" applyProtection="1">
      <alignment horizontal="right" vertical="center" wrapText="1" indent="1"/>
    </xf>
    <xf numFmtId="167" fontId="4" fillId="0" borderId="0" xfId="0" applyNumberFormat="1" applyFont="1" applyFill="1"/>
    <xf numFmtId="0" fontId="5" fillId="3" borderId="5" xfId="12" applyFont="1" applyFill="1" applyBorder="1" applyAlignment="1">
      <alignment horizontal="left" vertical="center"/>
    </xf>
    <xf numFmtId="0" fontId="5" fillId="3" borderId="5" xfId="12" applyFont="1" applyFill="1" applyBorder="1" applyAlignment="1">
      <alignment horizontal="left" vertical="center" wrapText="1"/>
    </xf>
    <xf numFmtId="3" fontId="5" fillId="3" borderId="5" xfId="13" applyNumberFormat="1" applyFont="1" applyFill="1" applyBorder="1" applyAlignment="1">
      <alignment horizontal="center" vertical="center" wrapText="1"/>
    </xf>
    <xf numFmtId="166" fontId="5" fillId="3" borderId="5" xfId="1" applyNumberFormat="1" applyFont="1" applyFill="1" applyBorder="1" applyAlignment="1">
      <alignment horizontal="right" vertical="center" wrapText="1" indent="1"/>
    </xf>
    <xf numFmtId="166" fontId="5" fillId="3" borderId="8" xfId="1" applyNumberFormat="1" applyFont="1" applyFill="1" applyBorder="1" applyAlignment="1" applyProtection="1">
      <alignment horizontal="right" vertical="center" wrapText="1" indent="1"/>
    </xf>
    <xf numFmtId="3" fontId="5" fillId="3" borderId="5" xfId="13" applyNumberFormat="1" applyFont="1" applyFill="1" applyBorder="1" applyAlignment="1">
      <alignment horizontal="right" vertical="center" wrapText="1" indent="1"/>
    </xf>
    <xf numFmtId="169" fontId="5" fillId="3" borderId="5" xfId="13" applyNumberFormat="1" applyFont="1" applyFill="1" applyBorder="1" applyAlignment="1">
      <alignment horizontal="right" vertical="center" wrapText="1" indent="1"/>
    </xf>
    <xf numFmtId="166" fontId="5" fillId="3" borderId="5" xfId="1" applyNumberFormat="1" applyFont="1" applyFill="1" applyBorder="1" applyAlignment="1" applyProtection="1">
      <alignment horizontal="right" vertical="center" wrapText="1" indent="1"/>
    </xf>
    <xf numFmtId="166" fontId="4" fillId="0" borderId="0" xfId="2" applyNumberFormat="1" applyFont="1" applyFill="1"/>
    <xf numFmtId="3" fontId="4" fillId="0" borderId="0" xfId="0" applyNumberFormat="1" applyFont="1" applyFill="1"/>
    <xf numFmtId="1" fontId="4" fillId="0" borderId="19" xfId="14" applyNumberFormat="1" applyFont="1" applyFill="1" applyBorder="1" applyAlignment="1">
      <alignment horizontal="center" vertical="center"/>
    </xf>
    <xf numFmtId="0" fontId="4" fillId="0" borderId="19" xfId="12" applyFont="1" applyFill="1" applyBorder="1" applyAlignment="1">
      <alignment horizontal="left" vertical="center" wrapText="1" indent="1"/>
    </xf>
    <xf numFmtId="3" fontId="4" fillId="0" borderId="19" xfId="12" applyNumberFormat="1" applyFont="1" applyFill="1" applyBorder="1" applyAlignment="1" applyProtection="1">
      <alignment horizontal="center" vertical="center" wrapText="1"/>
      <protection locked="0"/>
    </xf>
    <xf numFmtId="166" fontId="4" fillId="0" borderId="20" xfId="1" applyNumberFormat="1" applyFont="1" applyFill="1" applyBorder="1" applyAlignment="1" applyProtection="1">
      <alignment horizontal="center" vertical="center" wrapText="1"/>
      <protection locked="0"/>
    </xf>
    <xf numFmtId="167" fontId="4" fillId="0" borderId="21" xfId="12" applyNumberFormat="1" applyFont="1" applyFill="1" applyBorder="1" applyAlignment="1" applyProtection="1">
      <alignment horizontal="right" vertical="center" wrapText="1" indent="1"/>
      <protection locked="0"/>
    </xf>
    <xf numFmtId="166" fontId="4" fillId="0" borderId="20" xfId="1" applyNumberFormat="1" applyFont="1" applyFill="1" applyBorder="1" applyAlignment="1" applyProtection="1">
      <alignment horizontal="right" vertical="center" wrapText="1" indent="1"/>
      <protection locked="0"/>
    </xf>
    <xf numFmtId="166" fontId="4" fillId="0" borderId="22" xfId="1" applyNumberFormat="1" applyFont="1" applyFill="1" applyBorder="1" applyAlignment="1" applyProtection="1">
      <alignment horizontal="right" vertical="center" wrapText="1" indent="1"/>
      <protection locked="0"/>
    </xf>
    <xf numFmtId="43" fontId="4" fillId="0" borderId="0" xfId="1" applyFont="1"/>
    <xf numFmtId="1" fontId="4" fillId="0" borderId="20" xfId="14" applyNumberFormat="1" applyFont="1" applyFill="1" applyBorder="1" applyAlignment="1">
      <alignment horizontal="center" vertical="center"/>
    </xf>
    <xf numFmtId="0" fontId="4" fillId="0" borderId="20" xfId="12" applyFont="1" applyFill="1" applyBorder="1" applyAlignment="1">
      <alignment horizontal="left" vertical="center" wrapText="1" indent="1"/>
    </xf>
    <xf numFmtId="3" fontId="4" fillId="0" borderId="20" xfId="12" applyNumberFormat="1" applyFont="1" applyFill="1" applyBorder="1" applyAlignment="1" applyProtection="1">
      <alignment horizontal="center" vertical="center" wrapText="1"/>
      <protection locked="0"/>
    </xf>
    <xf numFmtId="169" fontId="4" fillId="0" borderId="20" xfId="12" applyNumberFormat="1" applyFont="1" applyFill="1" applyBorder="1" applyAlignment="1" applyProtection="1">
      <alignment horizontal="right" vertical="center" wrapText="1" indent="1"/>
      <protection locked="0"/>
    </xf>
    <xf numFmtId="166" fontId="4" fillId="0" borderId="20" xfId="1" applyNumberFormat="1" applyFont="1" applyFill="1" applyBorder="1" applyAlignment="1" applyProtection="1">
      <alignment horizontal="right" vertical="center" wrapText="1" indent="1"/>
    </xf>
    <xf numFmtId="3" fontId="5" fillId="3" borderId="8" xfId="1" applyNumberFormat="1" applyFont="1" applyFill="1" applyBorder="1" applyAlignment="1" applyProtection="1">
      <alignment horizontal="right" vertical="center" wrapText="1" indent="1"/>
    </xf>
    <xf numFmtId="3" fontId="4" fillId="0" borderId="21" xfId="12" applyNumberFormat="1" applyFont="1" applyFill="1" applyBorder="1" applyAlignment="1" applyProtection="1">
      <alignment horizontal="right" vertical="center" wrapText="1" indent="1"/>
      <protection locked="0"/>
    </xf>
    <xf numFmtId="166" fontId="5" fillId="3" borderId="5" xfId="1" applyNumberFormat="1" applyFont="1" applyFill="1" applyBorder="1" applyAlignment="1">
      <alignment horizontal="center" vertical="center" wrapText="1"/>
    </xf>
    <xf numFmtId="166" fontId="5" fillId="3" borderId="23" xfId="1" applyNumberFormat="1" applyFont="1" applyFill="1" applyBorder="1" applyAlignment="1">
      <alignment horizontal="right" vertical="center" wrapText="1" indent="1"/>
    </xf>
    <xf numFmtId="3" fontId="5" fillId="3" borderId="23" xfId="1" applyNumberFormat="1" applyFont="1" applyFill="1" applyBorder="1" applyAlignment="1">
      <alignment horizontal="right" vertical="center" wrapText="1" indent="1"/>
    </xf>
    <xf numFmtId="0" fontId="5" fillId="0" borderId="20" xfId="9" applyFont="1" applyFill="1" applyBorder="1" applyAlignment="1">
      <alignment horizontal="center" vertical="center"/>
    </xf>
    <xf numFmtId="0" fontId="4" fillId="0" borderId="20" xfId="9" applyFont="1" applyFill="1" applyBorder="1" applyAlignment="1">
      <alignment horizontal="left" vertical="center" wrapText="1" indent="1"/>
    </xf>
    <xf numFmtId="0" fontId="5" fillId="0" borderId="24" xfId="9" applyFont="1" applyFill="1" applyBorder="1" applyAlignment="1">
      <alignment horizontal="center" vertical="center"/>
    </xf>
    <xf numFmtId="0" fontId="4" fillId="0" borderId="24" xfId="9" applyFont="1" applyFill="1" applyBorder="1" applyAlignment="1">
      <alignment horizontal="left" vertical="center" wrapText="1" indent="1"/>
    </xf>
    <xf numFmtId="3" fontId="5" fillId="3" borderId="25" xfId="13" applyNumberFormat="1" applyFont="1" applyFill="1" applyBorder="1" applyAlignment="1">
      <alignment horizontal="right" vertical="center" wrapText="1" indent="1"/>
    </xf>
    <xf numFmtId="164" fontId="5" fillId="3" borderId="8" xfId="1" applyNumberFormat="1" applyFont="1" applyFill="1" applyBorder="1" applyAlignment="1" applyProtection="1">
      <alignment horizontal="right" vertical="center" wrapText="1" indent="1"/>
    </xf>
    <xf numFmtId="164" fontId="5" fillId="3" borderId="25" xfId="13" applyNumberFormat="1" applyFont="1" applyFill="1" applyBorder="1" applyAlignment="1">
      <alignment horizontal="right" vertical="center" wrapText="1" indent="1"/>
    </xf>
    <xf numFmtId="164" fontId="5" fillId="3" borderId="5" xfId="1" applyNumberFormat="1" applyFont="1" applyFill="1" applyBorder="1" applyAlignment="1">
      <alignment horizontal="right" vertical="center" wrapText="1" indent="1"/>
    </xf>
    <xf numFmtId="2" fontId="4" fillId="0" borderId="0" xfId="0" applyNumberFormat="1" applyFont="1"/>
    <xf numFmtId="3" fontId="4" fillId="0" borderId="0" xfId="0" applyNumberFormat="1" applyFont="1"/>
    <xf numFmtId="170" fontId="4" fillId="0" borderId="0" xfId="0" applyNumberFormat="1" applyFont="1"/>
    <xf numFmtId="171" fontId="4" fillId="0" borderId="0" xfId="1" applyNumberFormat="1" applyFont="1"/>
    <xf numFmtId="166" fontId="4" fillId="0" borderId="0" xfId="1" applyNumberFormat="1" applyFont="1"/>
    <xf numFmtId="164" fontId="4" fillId="0" borderId="0" xfId="0" applyNumberFormat="1" applyFont="1"/>
    <xf numFmtId="171" fontId="4" fillId="0" borderId="0" xfId="0" applyNumberFormat="1" applyFont="1"/>
    <xf numFmtId="172" fontId="4" fillId="0" borderId="0" xfId="0" applyNumberFormat="1" applyFont="1"/>
    <xf numFmtId="166" fontId="4" fillId="0" borderId="0" xfId="0" applyNumberFormat="1" applyFont="1"/>
    <xf numFmtId="173" fontId="4" fillId="0" borderId="0" xfId="0" applyNumberFormat="1" applyFont="1"/>
    <xf numFmtId="2" fontId="4" fillId="0" borderId="0" xfId="15" applyNumberFormat="1" applyFont="1"/>
    <xf numFmtId="0" fontId="4" fillId="0" borderId="0" xfId="15" applyFont="1"/>
    <xf numFmtId="0" fontId="4" fillId="0" borderId="0" xfId="4" applyFont="1" applyFill="1" applyBorder="1" applyAlignment="1" applyProtection="1">
      <alignment vertical="center"/>
    </xf>
    <xf numFmtId="0" fontId="5" fillId="0" borderId="0" xfId="4" applyFont="1" applyAlignment="1" applyProtection="1"/>
    <xf numFmtId="0" fontId="14" fillId="0" borderId="0" xfId="16" applyFont="1" applyFill="1" applyAlignment="1" applyProtection="1">
      <alignment horizontal="center"/>
    </xf>
    <xf numFmtId="9" fontId="14" fillId="0" borderId="0" xfId="16" applyNumberFormat="1" applyFont="1" applyFill="1" applyAlignment="1" applyProtection="1">
      <alignment horizontal="center"/>
    </xf>
    <xf numFmtId="0" fontId="14" fillId="0" borderId="0" xfId="16" applyFont="1" applyFill="1" applyBorder="1" applyAlignment="1" applyProtection="1">
      <alignment horizontal="center"/>
    </xf>
    <xf numFmtId="0" fontId="15" fillId="0" borderId="0" xfId="0" applyFont="1" applyProtection="1"/>
    <xf numFmtId="0" fontId="2" fillId="0" borderId="0" xfId="4" applyFont="1" applyAlignment="1" applyProtection="1">
      <alignment vertical="center"/>
    </xf>
    <xf numFmtId="0" fontId="16" fillId="0" borderId="0" xfId="16" applyFont="1" applyFill="1" applyAlignment="1" applyProtection="1">
      <alignment horizontal="center"/>
    </xf>
    <xf numFmtId="9" fontId="16" fillId="0" borderId="0" xfId="16" applyNumberFormat="1" applyFont="1" applyFill="1" applyAlignment="1" applyProtection="1">
      <alignment horizontal="center"/>
    </xf>
    <xf numFmtId="0" fontId="16" fillId="0" borderId="0" xfId="16" applyFont="1" applyFill="1" applyBorder="1" applyAlignment="1" applyProtection="1">
      <alignment horizontal="center"/>
    </xf>
    <xf numFmtId="0" fontId="17" fillId="0" borderId="0" xfId="0" applyFont="1" applyProtection="1"/>
    <xf numFmtId="0" fontId="5" fillId="0" borderId="0" xfId="4" applyFont="1" applyBorder="1" applyAlignment="1" applyProtection="1">
      <alignment vertical="center"/>
    </xf>
    <xf numFmtId="0" fontId="4" fillId="0" borderId="0" xfId="4" applyFont="1" applyBorder="1" applyAlignment="1" applyProtection="1">
      <alignment vertical="center"/>
    </xf>
    <xf numFmtId="0" fontId="4" fillId="0" borderId="0" xfId="5" applyFont="1" applyAlignment="1" applyProtection="1"/>
    <xf numFmtId="9" fontId="4" fillId="0" borderId="0" xfId="5" applyNumberFormat="1" applyFont="1" applyAlignment="1" applyProtection="1"/>
    <xf numFmtId="0" fontId="4" fillId="0" borderId="0" xfId="5" applyFont="1" applyBorder="1" applyAlignment="1" applyProtection="1"/>
    <xf numFmtId="0" fontId="15" fillId="0" borderId="0" xfId="0" applyFont="1" applyAlignment="1" applyProtection="1">
      <alignment vertical="center"/>
    </xf>
    <xf numFmtId="0" fontId="15" fillId="0" borderId="0" xfId="0" applyFont="1" applyFill="1" applyAlignment="1" applyProtection="1">
      <alignment vertical="center"/>
    </xf>
    <xf numFmtId="0" fontId="4" fillId="0" borderId="0" xfId="0" applyFont="1" applyAlignment="1" applyProtection="1">
      <alignment vertical="center"/>
    </xf>
    <xf numFmtId="0" fontId="4" fillId="0" borderId="0" xfId="0" applyFont="1" applyFill="1" applyAlignment="1" applyProtection="1">
      <alignment vertical="center"/>
    </xf>
    <xf numFmtId="0" fontId="5" fillId="2" borderId="28" xfId="4" applyFont="1" applyFill="1" applyBorder="1" applyAlignment="1" applyProtection="1">
      <alignment horizontal="center" vertical="center" wrapText="1"/>
    </xf>
    <xf numFmtId="0" fontId="5" fillId="2" borderId="35" xfId="4" applyFont="1" applyFill="1" applyBorder="1" applyAlignment="1" applyProtection="1">
      <alignment horizontal="center" vertical="center" wrapText="1"/>
    </xf>
    <xf numFmtId="0" fontId="5" fillId="2" borderId="37" xfId="4" applyFont="1" applyFill="1" applyBorder="1" applyAlignment="1" applyProtection="1">
      <alignment horizontal="center" vertical="center" wrapText="1"/>
    </xf>
    <xf numFmtId="9" fontId="5" fillId="2" borderId="37" xfId="4" applyNumberFormat="1" applyFont="1" applyFill="1" applyBorder="1" applyAlignment="1" applyProtection="1">
      <alignment horizontal="center" vertical="center" wrapText="1"/>
    </xf>
    <xf numFmtId="0" fontId="5" fillId="2" borderId="38" xfId="4" applyFont="1" applyFill="1" applyBorder="1" applyAlignment="1" applyProtection="1">
      <alignment horizontal="center" vertical="center" wrapText="1"/>
    </xf>
    <xf numFmtId="0" fontId="5" fillId="0" borderId="25" xfId="16" applyFont="1" applyFill="1" applyBorder="1" applyAlignment="1" applyProtection="1">
      <alignment vertical="center"/>
    </xf>
    <xf numFmtId="0" fontId="5" fillId="0" borderId="39" xfId="16" applyFont="1" applyFill="1" applyBorder="1" applyAlignment="1" applyProtection="1">
      <alignment horizontal="center" vertical="center" wrapText="1"/>
    </xf>
    <xf numFmtId="3" fontId="5" fillId="0" borderId="25" xfId="5" applyNumberFormat="1" applyFont="1" applyFill="1" applyBorder="1" applyAlignment="1" applyProtection="1">
      <alignment horizontal="right" vertical="center" indent="1"/>
    </xf>
    <xf numFmtId="3" fontId="5" fillId="0" borderId="40" xfId="5" applyNumberFormat="1" applyFont="1" applyFill="1" applyBorder="1" applyAlignment="1" applyProtection="1">
      <alignment horizontal="right" vertical="center" indent="1"/>
    </xf>
    <xf numFmtId="9" fontId="5" fillId="4" borderId="40" xfId="17" applyNumberFormat="1" applyFont="1" applyFill="1" applyBorder="1" applyAlignment="1" applyProtection="1">
      <alignment horizontal="right" vertical="center" indent="1"/>
    </xf>
    <xf numFmtId="3" fontId="5" fillId="4" borderId="40" xfId="1" applyNumberFormat="1" applyFont="1" applyFill="1" applyBorder="1" applyAlignment="1" applyProtection="1">
      <alignment horizontal="right" vertical="center" indent="1"/>
    </xf>
    <xf numFmtId="3" fontId="5" fillId="4" borderId="41" xfId="1" applyNumberFormat="1" applyFont="1" applyFill="1" applyBorder="1" applyAlignment="1" applyProtection="1">
      <alignment horizontal="right" vertical="center" indent="1"/>
    </xf>
    <xf numFmtId="0" fontId="5" fillId="0" borderId="0" xfId="0" applyFont="1" applyFill="1" applyAlignment="1" applyProtection="1">
      <alignment vertical="center"/>
    </xf>
    <xf numFmtId="0" fontId="5" fillId="4" borderId="25" xfId="16" applyFont="1" applyFill="1" applyBorder="1" applyAlignment="1" applyProtection="1">
      <alignment horizontal="center" vertical="center" wrapText="1"/>
    </xf>
    <xf numFmtId="0" fontId="5" fillId="4" borderId="39" xfId="16" applyFont="1" applyFill="1" applyBorder="1" applyAlignment="1" applyProtection="1">
      <alignment vertical="center" wrapText="1"/>
    </xf>
    <xf numFmtId="165" fontId="5" fillId="4" borderId="25" xfId="5" applyNumberFormat="1" applyFont="1" applyFill="1" applyBorder="1" applyAlignment="1" applyProtection="1">
      <alignment horizontal="right" vertical="center" indent="1"/>
    </xf>
    <xf numFmtId="165" fontId="5" fillId="4" borderId="40" xfId="5" applyNumberFormat="1" applyFont="1" applyFill="1" applyBorder="1" applyAlignment="1" applyProtection="1">
      <alignment horizontal="right" vertical="center" indent="1"/>
    </xf>
    <xf numFmtId="165" fontId="5" fillId="4" borderId="40" xfId="1" applyNumberFormat="1" applyFont="1" applyFill="1" applyBorder="1" applyAlignment="1" applyProtection="1">
      <alignment horizontal="right" vertical="center" indent="1"/>
    </xf>
    <xf numFmtId="165" fontId="5" fillId="4" borderId="41" xfId="1" applyNumberFormat="1" applyFont="1" applyFill="1" applyBorder="1" applyAlignment="1" applyProtection="1">
      <alignment horizontal="right" vertical="center" indent="1"/>
    </xf>
    <xf numFmtId="0" fontId="20" fillId="0" borderId="0" xfId="0" applyFont="1" applyFill="1" applyAlignment="1" applyProtection="1">
      <alignment vertical="center"/>
    </xf>
    <xf numFmtId="0" fontId="5" fillId="0" borderId="21" xfId="16" applyFont="1" applyFill="1" applyBorder="1" applyAlignment="1" applyProtection="1">
      <alignment horizontal="center" vertical="center" wrapText="1"/>
    </xf>
    <xf numFmtId="0" fontId="5" fillId="0" borderId="42" xfId="16" applyFont="1" applyFill="1" applyBorder="1" applyAlignment="1" applyProtection="1">
      <alignment horizontal="left" vertical="center" wrapText="1"/>
    </xf>
    <xf numFmtId="174" fontId="5" fillId="0" borderId="21" xfId="5" applyNumberFormat="1" applyFont="1" applyFill="1" applyBorder="1" applyAlignment="1" applyProtection="1">
      <alignment horizontal="right" vertical="center" indent="1"/>
    </xf>
    <xf numFmtId="174" fontId="5" fillId="0" borderId="43" xfId="5" applyNumberFormat="1" applyFont="1" applyFill="1" applyBorder="1" applyAlignment="1" applyProtection="1">
      <alignment horizontal="right" vertical="center" indent="1"/>
    </xf>
    <xf numFmtId="9" fontId="5" fillId="4" borderId="43" xfId="17" applyNumberFormat="1" applyFont="1" applyFill="1" applyBorder="1" applyAlignment="1" applyProtection="1">
      <alignment horizontal="right" vertical="center" indent="1"/>
    </xf>
    <xf numFmtId="165" fontId="5" fillId="4" borderId="43" xfId="1" applyNumberFormat="1" applyFont="1" applyFill="1" applyBorder="1" applyAlignment="1" applyProtection="1">
      <alignment horizontal="right" vertical="center" indent="1"/>
    </xf>
    <xf numFmtId="165" fontId="5" fillId="4" borderId="18" xfId="1" applyNumberFormat="1" applyFont="1" applyFill="1" applyBorder="1" applyAlignment="1" applyProtection="1">
      <alignment horizontal="right" vertical="center" indent="1"/>
    </xf>
    <xf numFmtId="0" fontId="5" fillId="0" borderId="28" xfId="16" applyFont="1" applyFill="1" applyBorder="1" applyAlignment="1" applyProtection="1">
      <alignment horizontal="center" vertical="center" wrapText="1"/>
    </xf>
    <xf numFmtId="49" fontId="4" fillId="0" borderId="29" xfId="4" applyNumberFormat="1" applyFont="1" applyFill="1" applyBorder="1" applyAlignment="1" applyProtection="1">
      <alignment horizontal="left" vertical="center" wrapText="1"/>
    </xf>
    <xf numFmtId="166" fontId="15" fillId="0" borderId="28" xfId="1" applyNumberFormat="1" applyFont="1" applyFill="1" applyBorder="1" applyAlignment="1" applyProtection="1">
      <alignment horizontal="right" vertical="center" indent="1"/>
    </xf>
    <xf numFmtId="166" fontId="15" fillId="0" borderId="1" xfId="1" applyNumberFormat="1" applyFont="1" applyFill="1" applyBorder="1" applyAlignment="1" applyProtection="1">
      <alignment horizontal="right" vertical="center" indent="1"/>
    </xf>
    <xf numFmtId="9" fontId="4" fillId="4" borderId="1" xfId="17" applyNumberFormat="1" applyFont="1" applyFill="1" applyBorder="1" applyAlignment="1" applyProtection="1">
      <alignment horizontal="right" vertical="center" indent="1"/>
    </xf>
    <xf numFmtId="165" fontId="4" fillId="4" borderId="1" xfId="1" applyNumberFormat="1" applyFont="1" applyFill="1" applyBorder="1" applyAlignment="1" applyProtection="1">
      <alignment horizontal="right" vertical="center" indent="1"/>
    </xf>
    <xf numFmtId="165" fontId="4" fillId="4" borderId="33" xfId="1" applyNumberFormat="1" applyFont="1" applyFill="1" applyBorder="1" applyAlignment="1" applyProtection="1">
      <alignment horizontal="right" vertical="center" indent="1"/>
    </xf>
    <xf numFmtId="0" fontId="4" fillId="0" borderId="28" xfId="16" applyFont="1" applyFill="1" applyBorder="1" applyAlignment="1" applyProtection="1">
      <alignment horizontal="center" vertical="center" wrapText="1"/>
    </xf>
    <xf numFmtId="0" fontId="4" fillId="0" borderId="29" xfId="16" applyFont="1" applyFill="1" applyBorder="1" applyAlignment="1" applyProtection="1">
      <alignment horizontal="left" vertical="center" wrapText="1" indent="1"/>
    </xf>
    <xf numFmtId="174" fontId="4" fillId="0" borderId="28" xfId="5" applyNumberFormat="1" applyFont="1" applyFill="1" applyBorder="1" applyAlignment="1" applyProtection="1">
      <alignment horizontal="right" vertical="center" indent="1"/>
      <protection locked="0"/>
    </xf>
    <xf numFmtId="174" fontId="4" fillId="0" borderId="1" xfId="5" applyNumberFormat="1" applyFont="1" applyFill="1" applyBorder="1" applyAlignment="1" applyProtection="1">
      <alignment horizontal="right" vertical="center" indent="1"/>
      <protection locked="0"/>
    </xf>
    <xf numFmtId="0" fontId="5" fillId="0" borderId="29" xfId="16" applyFont="1" applyFill="1" applyBorder="1" applyAlignment="1" applyProtection="1">
      <alignment horizontal="left" vertical="center" wrapText="1"/>
    </xf>
    <xf numFmtId="174" fontId="5" fillId="0" borderId="28" xfId="5" applyNumberFormat="1" applyFont="1" applyFill="1" applyBorder="1" applyAlignment="1" applyProtection="1">
      <alignment horizontal="right" vertical="center" indent="1"/>
    </xf>
    <xf numFmtId="174" fontId="5" fillId="0" borderId="1" xfId="5" applyNumberFormat="1" applyFont="1" applyFill="1" applyBorder="1" applyAlignment="1" applyProtection="1">
      <alignment horizontal="right" vertical="center" indent="1"/>
    </xf>
    <xf numFmtId="9" fontId="5" fillId="4" borderId="1" xfId="17" applyNumberFormat="1" applyFont="1" applyFill="1" applyBorder="1" applyAlignment="1" applyProtection="1">
      <alignment horizontal="right" vertical="center" indent="1"/>
    </xf>
    <xf numFmtId="165" fontId="5" fillId="4" borderId="1" xfId="1" applyNumberFormat="1" applyFont="1" applyFill="1" applyBorder="1" applyAlignment="1" applyProtection="1">
      <alignment horizontal="right" vertical="center" indent="1"/>
    </xf>
    <xf numFmtId="165" fontId="5" fillId="4" borderId="33" xfId="1" applyNumberFormat="1" applyFont="1" applyFill="1" applyBorder="1" applyAlignment="1" applyProtection="1">
      <alignment horizontal="right" vertical="center" indent="1"/>
    </xf>
    <xf numFmtId="0" fontId="4" fillId="0" borderId="35" xfId="16" applyFont="1" applyFill="1" applyBorder="1" applyAlignment="1" applyProtection="1">
      <alignment horizontal="center" vertical="center" wrapText="1"/>
    </xf>
    <xf numFmtId="0" fontId="4" fillId="0" borderId="36" xfId="16" applyFont="1" applyFill="1" applyBorder="1" applyAlignment="1" applyProtection="1">
      <alignment horizontal="left" vertical="center" wrapText="1" indent="1"/>
    </xf>
    <xf numFmtId="174" fontId="4" fillId="0" borderId="35" xfId="5" applyNumberFormat="1" applyFont="1" applyFill="1" applyBorder="1" applyAlignment="1" applyProtection="1">
      <alignment horizontal="right" vertical="center" indent="1"/>
      <protection locked="0"/>
    </xf>
    <xf numFmtId="174" fontId="4" fillId="0" borderId="37" xfId="5" applyNumberFormat="1" applyFont="1" applyFill="1" applyBorder="1" applyAlignment="1" applyProtection="1">
      <alignment horizontal="right" vertical="center" indent="1"/>
      <protection locked="0"/>
    </xf>
    <xf numFmtId="9" fontId="4" fillId="4" borderId="37" xfId="17" applyNumberFormat="1" applyFont="1" applyFill="1" applyBorder="1" applyAlignment="1" applyProtection="1">
      <alignment horizontal="right" vertical="center" indent="1"/>
    </xf>
    <xf numFmtId="165" fontId="4" fillId="4" borderId="37" xfId="1" applyNumberFormat="1" applyFont="1" applyFill="1" applyBorder="1" applyAlignment="1" applyProtection="1">
      <alignment horizontal="right" vertical="center" indent="1"/>
    </xf>
    <xf numFmtId="165" fontId="4" fillId="4" borderId="38" xfId="1" applyNumberFormat="1" applyFont="1" applyFill="1" applyBorder="1" applyAlignment="1" applyProtection="1">
      <alignment horizontal="right" vertical="center" indent="1"/>
    </xf>
    <xf numFmtId="0" fontId="5" fillId="0" borderId="25" xfId="16" applyFont="1" applyFill="1" applyBorder="1" applyAlignment="1" applyProtection="1">
      <alignment horizontal="center" vertical="center" wrapText="1"/>
    </xf>
    <xf numFmtId="0" fontId="5" fillId="0" borderId="39" xfId="16" applyFont="1" applyFill="1" applyBorder="1" applyAlignment="1" applyProtection="1">
      <alignment vertical="center" wrapText="1"/>
    </xf>
    <xf numFmtId="165" fontId="5" fillId="0" borderId="25" xfId="5" applyNumberFormat="1" applyFont="1" applyFill="1" applyBorder="1" applyAlignment="1" applyProtection="1">
      <alignment horizontal="right" vertical="center" indent="1"/>
    </xf>
    <xf numFmtId="165" fontId="5" fillId="0" borderId="40" xfId="5" applyNumberFormat="1" applyFont="1" applyFill="1" applyBorder="1" applyAlignment="1" applyProtection="1">
      <alignment horizontal="right" vertical="center" indent="1"/>
    </xf>
    <xf numFmtId="49" fontId="4" fillId="0" borderId="42" xfId="4" applyNumberFormat="1" applyFont="1" applyFill="1" applyBorder="1" applyAlignment="1" applyProtection="1">
      <alignment horizontal="left" vertical="center" wrapText="1"/>
    </xf>
    <xf numFmtId="166" fontId="15" fillId="0" borderId="21" xfId="1" applyNumberFormat="1" applyFont="1" applyFill="1" applyBorder="1" applyAlignment="1" applyProtection="1">
      <alignment horizontal="right" vertical="center" indent="1"/>
    </xf>
    <xf numFmtId="166" fontId="15" fillId="0" borderId="43" xfId="1" applyNumberFormat="1" applyFont="1" applyFill="1" applyBorder="1" applyAlignment="1" applyProtection="1">
      <alignment horizontal="right" vertical="center" indent="1"/>
    </xf>
    <xf numFmtId="9" fontId="4" fillId="4" borderId="43" xfId="17" applyNumberFormat="1" applyFont="1" applyFill="1" applyBorder="1" applyAlignment="1" applyProtection="1">
      <alignment horizontal="right" vertical="center" indent="1"/>
    </xf>
    <xf numFmtId="165" fontId="4" fillId="4" borderId="43" xfId="1" applyNumberFormat="1" applyFont="1" applyFill="1" applyBorder="1" applyAlignment="1" applyProtection="1">
      <alignment horizontal="right" vertical="center" indent="1"/>
    </xf>
    <xf numFmtId="165" fontId="4" fillId="4" borderId="18" xfId="1" applyNumberFormat="1" applyFont="1" applyFill="1" applyBorder="1" applyAlignment="1" applyProtection="1">
      <alignment horizontal="right" vertical="center" indent="1"/>
    </xf>
    <xf numFmtId="0" fontId="4" fillId="0" borderId="28" xfId="16" applyFont="1" applyFill="1" applyBorder="1" applyAlignment="1" applyProtection="1">
      <alignment vertical="center" wrapText="1"/>
    </xf>
    <xf numFmtId="0" fontId="21" fillId="0" borderId="35" xfId="16" applyFont="1" applyFill="1" applyBorder="1" applyAlignment="1" applyProtection="1">
      <alignment vertical="center" wrapText="1"/>
    </xf>
    <xf numFmtId="0" fontId="5" fillId="0" borderId="36" xfId="16" applyFont="1" applyFill="1" applyBorder="1" applyAlignment="1" applyProtection="1">
      <alignment vertical="center" wrapText="1"/>
    </xf>
    <xf numFmtId="174" fontId="5" fillId="0" borderId="35" xfId="5" applyNumberFormat="1" applyFont="1" applyFill="1" applyBorder="1" applyAlignment="1" applyProtection="1">
      <alignment horizontal="right" vertical="center" indent="1"/>
    </xf>
    <xf numFmtId="174" fontId="5" fillId="0" borderId="37" xfId="5" applyNumberFormat="1" applyFont="1" applyFill="1" applyBorder="1" applyAlignment="1" applyProtection="1">
      <alignment horizontal="right" vertical="center" indent="1"/>
    </xf>
    <xf numFmtId="165" fontId="5" fillId="4" borderId="37" xfId="1" applyNumberFormat="1" applyFont="1" applyFill="1" applyBorder="1" applyAlignment="1" applyProtection="1">
      <alignment horizontal="right" vertical="center" indent="1"/>
    </xf>
    <xf numFmtId="165" fontId="5" fillId="4" borderId="38" xfId="1" applyNumberFormat="1" applyFont="1" applyFill="1" applyBorder="1" applyAlignment="1" applyProtection="1">
      <alignment horizontal="right" vertical="center" indent="1"/>
    </xf>
    <xf numFmtId="0" fontId="5" fillId="0" borderId="26" xfId="16" applyFont="1" applyFill="1" applyBorder="1" applyAlignment="1" applyProtection="1">
      <alignment vertical="center" wrapText="1"/>
    </xf>
    <xf numFmtId="0" fontId="5" fillId="0" borderId="44" xfId="16" applyFont="1" applyFill="1" applyBorder="1" applyAlignment="1" applyProtection="1">
      <alignment vertical="center" wrapText="1"/>
    </xf>
    <xf numFmtId="3" fontId="5" fillId="0" borderId="26" xfId="5" applyNumberFormat="1" applyFont="1" applyFill="1" applyBorder="1" applyAlignment="1" applyProtection="1">
      <alignment horizontal="right" vertical="center" indent="1"/>
    </xf>
    <xf numFmtId="3" fontId="5" fillId="0" borderId="27" xfId="5" applyNumberFormat="1" applyFont="1" applyFill="1" applyBorder="1" applyAlignment="1" applyProtection="1">
      <alignment horizontal="right" vertical="center" indent="1"/>
    </xf>
    <xf numFmtId="9" fontId="5" fillId="4" borderId="27" xfId="17" applyNumberFormat="1" applyFont="1" applyFill="1" applyBorder="1" applyAlignment="1" applyProtection="1">
      <alignment horizontal="right" vertical="center" indent="1"/>
    </xf>
    <xf numFmtId="165" fontId="5" fillId="4" borderId="27" xfId="1" applyNumberFormat="1" applyFont="1" applyFill="1" applyBorder="1" applyAlignment="1" applyProtection="1">
      <alignment horizontal="right" vertical="center" indent="1"/>
    </xf>
    <xf numFmtId="165" fontId="20" fillId="4" borderId="44" xfId="1" applyNumberFormat="1" applyFont="1" applyFill="1" applyBorder="1" applyAlignment="1" applyProtection="1">
      <alignment horizontal="right" vertical="center" indent="1"/>
    </xf>
    <xf numFmtId="0" fontId="5" fillId="0" borderId="28" xfId="16" applyFont="1" applyFill="1" applyBorder="1" applyAlignment="1" applyProtection="1">
      <alignment vertical="center" wrapText="1"/>
    </xf>
    <xf numFmtId="0" fontId="5" fillId="0" borderId="33" xfId="16" applyFont="1" applyFill="1" applyBorder="1" applyAlignment="1" applyProtection="1">
      <alignment vertical="center" wrapText="1"/>
    </xf>
    <xf numFmtId="3" fontId="5" fillId="0" borderId="28" xfId="5" applyNumberFormat="1" applyFont="1" applyFill="1" applyBorder="1" applyAlignment="1" applyProtection="1">
      <alignment horizontal="right" vertical="center" indent="1"/>
    </xf>
    <xf numFmtId="3" fontId="5" fillId="0" borderId="1" xfId="5" applyNumberFormat="1" applyFont="1" applyFill="1" applyBorder="1" applyAlignment="1" applyProtection="1">
      <alignment horizontal="right" vertical="center" indent="1"/>
    </xf>
    <xf numFmtId="165" fontId="20" fillId="4" borderId="33" xfId="1" applyNumberFormat="1" applyFont="1" applyFill="1" applyBorder="1" applyAlignment="1" applyProtection="1">
      <alignment horizontal="right" vertical="center" indent="1"/>
    </xf>
    <xf numFmtId="0" fontId="5" fillId="0" borderId="45" xfId="16" applyFont="1" applyFill="1" applyBorder="1" applyAlignment="1" applyProtection="1">
      <alignment vertical="center" wrapText="1"/>
    </xf>
    <xf numFmtId="0" fontId="5" fillId="0" borderId="46" xfId="16" applyFont="1" applyFill="1" applyBorder="1" applyAlignment="1" applyProtection="1">
      <alignment vertical="center" wrapText="1"/>
    </xf>
    <xf numFmtId="3" fontId="5" fillId="0" borderId="45" xfId="5" applyNumberFormat="1" applyFont="1" applyFill="1" applyBorder="1" applyAlignment="1" applyProtection="1">
      <alignment horizontal="right" vertical="center" indent="1"/>
    </xf>
    <xf numFmtId="3" fontId="5" fillId="0" borderId="47" xfId="5" applyNumberFormat="1" applyFont="1" applyFill="1" applyBorder="1" applyAlignment="1" applyProtection="1">
      <alignment horizontal="right" vertical="center" indent="1"/>
    </xf>
    <xf numFmtId="9" fontId="5" fillId="4" borderId="47" xfId="17" applyNumberFormat="1" applyFont="1" applyFill="1" applyBorder="1" applyAlignment="1" applyProtection="1">
      <alignment horizontal="right" vertical="center" indent="1"/>
    </xf>
    <xf numFmtId="165" fontId="5" fillId="4" borderId="47" xfId="1" applyNumberFormat="1" applyFont="1" applyFill="1" applyBorder="1" applyAlignment="1" applyProtection="1">
      <alignment horizontal="right" vertical="center" indent="1"/>
    </xf>
    <xf numFmtId="165" fontId="20" fillId="4" borderId="46" xfId="1" applyNumberFormat="1" applyFont="1" applyFill="1" applyBorder="1" applyAlignment="1" applyProtection="1">
      <alignment horizontal="right" vertical="center" indent="1"/>
    </xf>
    <xf numFmtId="4" fontId="5" fillId="0" borderId="45" xfId="5" applyNumberFormat="1" applyFont="1" applyFill="1" applyBorder="1" applyAlignment="1" applyProtection="1">
      <alignment horizontal="right" vertical="center" indent="1"/>
    </xf>
    <xf numFmtId="4" fontId="5" fillId="0" borderId="47" xfId="5" applyNumberFormat="1" applyFont="1" applyFill="1" applyBorder="1" applyAlignment="1" applyProtection="1">
      <alignment horizontal="right" vertical="center" indent="1"/>
    </xf>
    <xf numFmtId="4" fontId="5" fillId="4" borderId="47" xfId="1" applyNumberFormat="1" applyFont="1" applyFill="1" applyBorder="1" applyAlignment="1" applyProtection="1">
      <alignment horizontal="right" vertical="center" indent="1"/>
    </xf>
    <xf numFmtId="4" fontId="20" fillId="4" borderId="46" xfId="1" applyNumberFormat="1" applyFont="1" applyFill="1" applyBorder="1" applyAlignment="1" applyProtection="1">
      <alignment horizontal="right" vertical="center" indent="1"/>
    </xf>
    <xf numFmtId="0" fontId="15" fillId="0" borderId="0" xfId="0" applyFont="1" applyFill="1" applyProtection="1"/>
    <xf numFmtId="9" fontId="15" fillId="0" borderId="0" xfId="0" applyNumberFormat="1" applyFont="1" applyFill="1" applyProtection="1"/>
    <xf numFmtId="43" fontId="15" fillId="0" borderId="0" xfId="1" applyFont="1" applyProtection="1"/>
    <xf numFmtId="9" fontId="15" fillId="0" borderId="0" xfId="0" applyNumberFormat="1" applyFont="1" applyProtection="1"/>
    <xf numFmtId="43" fontId="20" fillId="0" borderId="0" xfId="1" applyFont="1" applyProtection="1"/>
    <xf numFmtId="0" fontId="20" fillId="0" borderId="0" xfId="0" applyFont="1" applyProtection="1"/>
    <xf numFmtId="3" fontId="15" fillId="0" borderId="0" xfId="0" applyNumberFormat="1" applyFont="1" applyProtection="1"/>
    <xf numFmtId="167" fontId="15" fillId="0" borderId="0" xfId="0" applyNumberFormat="1" applyFont="1" applyProtection="1"/>
    <xf numFmtId="175" fontId="15" fillId="0" borderId="0" xfId="0" applyNumberFormat="1" applyFont="1" applyProtection="1"/>
    <xf numFmtId="164" fontId="15" fillId="0" borderId="0" xfId="0" applyNumberFormat="1" applyFont="1" applyProtection="1"/>
    <xf numFmtId="0" fontId="5" fillId="0" borderId="0" xfId="4" applyFont="1" applyAlignment="1">
      <alignment horizontal="left"/>
    </xf>
    <xf numFmtId="0" fontId="4" fillId="0" borderId="0" xfId="18" applyFont="1"/>
    <xf numFmtId="0" fontId="5" fillId="0" borderId="0" xfId="4" applyFont="1" applyAlignment="1">
      <alignment horizontal="center"/>
    </xf>
    <xf numFmtId="0" fontId="15" fillId="0" borderId="0" xfId="0" applyFont="1"/>
    <xf numFmtId="0" fontId="2" fillId="0" borderId="0" xfId="4" applyFont="1" applyAlignment="1">
      <alignment horizontal="left" vertical="center"/>
    </xf>
    <xf numFmtId="0" fontId="5" fillId="0" borderId="0" xfId="4" applyFont="1" applyAlignment="1">
      <alignment vertical="center"/>
    </xf>
    <xf numFmtId="0" fontId="5" fillId="0" borderId="0" xfId="4" applyFont="1" applyAlignment="1">
      <alignment horizontal="center" vertical="center"/>
    </xf>
    <xf numFmtId="0" fontId="5" fillId="0" borderId="0" xfId="4" applyFont="1" applyBorder="1" applyAlignment="1">
      <alignment horizontal="center" vertical="center"/>
    </xf>
    <xf numFmtId="0" fontId="4" fillId="0" borderId="0" xfId="4" applyFont="1" applyBorder="1" applyAlignment="1">
      <alignment vertical="center"/>
    </xf>
    <xf numFmtId="0" fontId="4" fillId="2" borderId="22" xfId="4" applyFont="1" applyFill="1" applyBorder="1" applyAlignment="1">
      <alignment horizontal="center" vertical="center"/>
    </xf>
    <xf numFmtId="0" fontId="4" fillId="2" borderId="1" xfId="4" applyFont="1" applyFill="1" applyBorder="1" applyAlignment="1">
      <alignment horizontal="center" vertical="center"/>
    </xf>
    <xf numFmtId="0" fontId="4" fillId="2" borderId="33" xfId="4" applyFont="1" applyFill="1" applyBorder="1" applyAlignment="1">
      <alignment horizontal="center" vertical="center"/>
    </xf>
    <xf numFmtId="0" fontId="5" fillId="0" borderId="28" xfId="19" applyFont="1" applyFill="1" applyBorder="1" applyAlignment="1">
      <alignment horizontal="center"/>
    </xf>
    <xf numFmtId="0" fontId="5" fillId="0" borderId="33" xfId="19" applyFont="1" applyFill="1" applyBorder="1" applyAlignment="1">
      <alignment horizontal="left" wrapText="1"/>
    </xf>
    <xf numFmtId="176" fontId="20" fillId="0" borderId="22" xfId="1" applyNumberFormat="1" applyFont="1" applyBorder="1" applyAlignment="1">
      <alignment horizontal="right" vertical="center" indent="1"/>
    </xf>
    <xf numFmtId="176" fontId="20" fillId="0" borderId="1" xfId="1" applyNumberFormat="1" applyFont="1" applyBorder="1" applyAlignment="1">
      <alignment horizontal="right" vertical="center" indent="1"/>
    </xf>
    <xf numFmtId="9" fontId="5" fillId="4" borderId="43" xfId="20" applyFont="1" applyFill="1" applyBorder="1" applyAlignment="1">
      <alignment horizontal="right" vertical="center" indent="1"/>
    </xf>
    <xf numFmtId="176" fontId="20" fillId="4" borderId="1" xfId="1" applyNumberFormat="1" applyFont="1" applyFill="1" applyBorder="1" applyAlignment="1">
      <alignment horizontal="right" vertical="center" indent="1"/>
    </xf>
    <xf numFmtId="176" fontId="20" fillId="4" borderId="33" xfId="1" applyNumberFormat="1" applyFont="1" applyFill="1" applyBorder="1" applyAlignment="1">
      <alignment horizontal="right" vertical="center" indent="1"/>
    </xf>
    <xf numFmtId="0" fontId="20" fillId="0" borderId="0" xfId="0" applyFont="1"/>
    <xf numFmtId="0" fontId="4" fillId="0" borderId="28" xfId="19" applyFont="1" applyFill="1" applyBorder="1" applyAlignment="1">
      <alignment horizontal="center"/>
    </xf>
    <xf numFmtId="49" fontId="4" fillId="0" borderId="33" xfId="4" applyNumberFormat="1" applyFont="1" applyBorder="1" applyAlignment="1">
      <alignment horizontal="left" vertical="center" wrapText="1"/>
    </xf>
    <xf numFmtId="176" fontId="15" fillId="0" borderId="22" xfId="1" applyNumberFormat="1" applyFont="1" applyBorder="1" applyAlignment="1">
      <alignment horizontal="right" vertical="center" indent="1"/>
    </xf>
    <xf numFmtId="176" fontId="15" fillId="0" borderId="1" xfId="1" applyNumberFormat="1" applyFont="1" applyBorder="1" applyAlignment="1">
      <alignment horizontal="right" vertical="center" indent="1"/>
    </xf>
    <xf numFmtId="9" fontId="4" fillId="4" borderId="43" xfId="20" applyFont="1" applyFill="1" applyBorder="1" applyAlignment="1">
      <alignment horizontal="right" vertical="center" indent="1"/>
    </xf>
    <xf numFmtId="176" fontId="15" fillId="4" borderId="1" xfId="1" applyNumberFormat="1" applyFont="1" applyFill="1" applyBorder="1" applyAlignment="1">
      <alignment horizontal="right" vertical="center" indent="1"/>
    </xf>
    <xf numFmtId="176" fontId="15" fillId="4" borderId="33" xfId="1" applyNumberFormat="1" applyFont="1" applyFill="1" applyBorder="1" applyAlignment="1">
      <alignment horizontal="right" vertical="center" indent="1"/>
    </xf>
    <xf numFmtId="0" fontId="4" fillId="0" borderId="28" xfId="19" applyFont="1" applyFill="1" applyBorder="1" applyAlignment="1">
      <alignment horizontal="center" vertical="center" wrapText="1"/>
    </xf>
    <xf numFmtId="0" fontId="4" fillId="0" borderId="33" xfId="19" applyFont="1" applyFill="1" applyBorder="1" applyAlignment="1">
      <alignment horizontal="left" vertical="center" wrapText="1" indent="1"/>
    </xf>
    <xf numFmtId="0" fontId="4" fillId="0" borderId="28" xfId="18" applyFont="1" applyFill="1" applyBorder="1" applyAlignment="1">
      <alignment horizontal="center" vertical="center" wrapText="1"/>
    </xf>
    <xf numFmtId="0" fontId="4" fillId="0" borderId="33" xfId="18" applyFont="1" applyFill="1" applyBorder="1" applyAlignment="1">
      <alignment horizontal="left" vertical="center" wrapText="1" indent="1"/>
    </xf>
    <xf numFmtId="0" fontId="5" fillId="0" borderId="28" xfId="18" applyFont="1" applyFill="1" applyBorder="1" applyAlignment="1">
      <alignment horizontal="center" vertical="center" wrapText="1"/>
    </xf>
    <xf numFmtId="0" fontId="5" fillId="0" borderId="28" xfId="18" applyFont="1" applyFill="1" applyBorder="1" applyAlignment="1">
      <alignment horizontal="center" wrapText="1"/>
    </xf>
    <xf numFmtId="176" fontId="20" fillId="0" borderId="22" xfId="1" applyNumberFormat="1" applyFont="1" applyBorder="1" applyAlignment="1">
      <alignment horizontal="right" indent="1"/>
    </xf>
    <xf numFmtId="176" fontId="20" fillId="0" borderId="1" xfId="1" applyNumberFormat="1" applyFont="1" applyBorder="1" applyAlignment="1">
      <alignment horizontal="right" indent="1"/>
    </xf>
    <xf numFmtId="176" fontId="20" fillId="4" borderId="1" xfId="1" applyNumberFormat="1" applyFont="1" applyFill="1" applyBorder="1" applyAlignment="1">
      <alignment horizontal="right" indent="1"/>
    </xf>
    <xf numFmtId="176" fontId="20" fillId="4" borderId="33" xfId="1" applyNumberFormat="1" applyFont="1" applyFill="1" applyBorder="1" applyAlignment="1">
      <alignment horizontal="right" indent="1"/>
    </xf>
    <xf numFmtId="0" fontId="20" fillId="0" borderId="0" xfId="0" applyFont="1" applyAlignment="1"/>
    <xf numFmtId="0" fontId="4" fillId="0" borderId="35" xfId="18" applyFont="1" applyFill="1" applyBorder="1" applyAlignment="1">
      <alignment horizontal="center" vertical="center" wrapText="1"/>
    </xf>
    <xf numFmtId="0" fontId="4" fillId="0" borderId="38" xfId="18" applyFont="1" applyFill="1" applyBorder="1" applyAlignment="1">
      <alignment horizontal="left" vertical="center" wrapText="1" indent="1"/>
    </xf>
    <xf numFmtId="176" fontId="15" fillId="0" borderId="52" xfId="1" applyNumberFormat="1" applyFont="1" applyBorder="1" applyAlignment="1">
      <alignment horizontal="right" vertical="center" indent="1"/>
    </xf>
    <xf numFmtId="176" fontId="15" fillId="0" borderId="37" xfId="1" applyNumberFormat="1" applyFont="1" applyBorder="1" applyAlignment="1">
      <alignment horizontal="right" vertical="center" indent="1"/>
    </xf>
    <xf numFmtId="9" fontId="4" fillId="4" borderId="53" xfId="20" applyFont="1" applyFill="1" applyBorder="1" applyAlignment="1">
      <alignment horizontal="right" vertical="center" indent="1"/>
    </xf>
    <xf numFmtId="176" fontId="15" fillId="4" borderId="37" xfId="1" applyNumberFormat="1" applyFont="1" applyFill="1" applyBorder="1" applyAlignment="1">
      <alignment horizontal="right" vertical="center" indent="1"/>
    </xf>
    <xf numFmtId="176" fontId="15" fillId="4" borderId="38" xfId="1" applyNumberFormat="1" applyFont="1" applyFill="1" applyBorder="1" applyAlignment="1">
      <alignment horizontal="right" vertical="center" indent="1"/>
    </xf>
    <xf numFmtId="0" fontId="5" fillId="0" borderId="25" xfId="18" applyFont="1" applyFill="1" applyBorder="1" applyAlignment="1">
      <alignment horizontal="center"/>
    </xf>
    <xf numFmtId="0" fontId="5" fillId="0" borderId="41" xfId="18" applyFont="1" applyFill="1" applyBorder="1"/>
    <xf numFmtId="176" fontId="20" fillId="0" borderId="23" xfId="1" applyNumberFormat="1" applyFont="1" applyBorder="1" applyAlignment="1">
      <alignment horizontal="right" vertical="center" indent="1"/>
    </xf>
    <xf numFmtId="176" fontId="20" fillId="0" borderId="40" xfId="1" applyNumberFormat="1" applyFont="1" applyBorder="1" applyAlignment="1">
      <alignment horizontal="right" vertical="center" indent="1"/>
    </xf>
    <xf numFmtId="9" fontId="5" fillId="4" borderId="40" xfId="20" applyFont="1" applyFill="1" applyBorder="1" applyAlignment="1">
      <alignment horizontal="right" vertical="center" indent="1"/>
    </xf>
    <xf numFmtId="176" fontId="20" fillId="4" borderId="40" xfId="1" applyNumberFormat="1" applyFont="1" applyFill="1" applyBorder="1" applyAlignment="1">
      <alignment horizontal="right" vertical="center" indent="1"/>
    </xf>
    <xf numFmtId="176" fontId="20" fillId="4" borderId="41" xfId="1" applyNumberFormat="1" applyFont="1" applyFill="1" applyBorder="1" applyAlignment="1">
      <alignment horizontal="right" vertical="center" indent="1"/>
    </xf>
    <xf numFmtId="0" fontId="2" fillId="0" borderId="0" xfId="4" applyFont="1" applyAlignment="1">
      <alignment vertical="center"/>
    </xf>
    <xf numFmtId="0" fontId="5" fillId="0" borderId="0" xfId="0" applyFont="1" applyAlignment="1">
      <alignment vertical="center"/>
    </xf>
    <xf numFmtId="0" fontId="14" fillId="2" borderId="1" xfId="4" applyFont="1" applyFill="1" applyBorder="1" applyAlignment="1">
      <alignment horizontal="left" vertical="center"/>
    </xf>
    <xf numFmtId="0" fontId="5" fillId="2" borderId="1" xfId="4" applyFont="1" applyFill="1" applyBorder="1" applyAlignment="1">
      <alignment horizontal="center" vertical="center"/>
    </xf>
    <xf numFmtId="0" fontId="5" fillId="2" borderId="33" xfId="4" applyFont="1" applyFill="1" applyBorder="1" applyAlignment="1">
      <alignment horizontal="center" vertical="center"/>
    </xf>
    <xf numFmtId="49" fontId="5" fillId="2" borderId="61" xfId="4" applyNumberFormat="1" applyFont="1" applyFill="1" applyBorder="1" applyAlignment="1">
      <alignment vertical="center"/>
    </xf>
    <xf numFmtId="49" fontId="5" fillId="2" borderId="62" xfId="4" applyNumberFormat="1" applyFont="1" applyFill="1" applyBorder="1" applyAlignment="1">
      <alignment vertical="center" wrapText="1"/>
    </xf>
    <xf numFmtId="0" fontId="4" fillId="2" borderId="47" xfId="4" applyFont="1" applyFill="1" applyBorder="1" applyAlignment="1">
      <alignment horizontal="center" vertical="center"/>
    </xf>
    <xf numFmtId="0" fontId="4" fillId="2" borderId="46" xfId="4" applyFont="1" applyFill="1" applyBorder="1" applyAlignment="1">
      <alignment horizontal="center" vertical="center"/>
    </xf>
    <xf numFmtId="0" fontId="5" fillId="0" borderId="21" xfId="19" applyFont="1" applyFill="1" applyBorder="1" applyAlignment="1">
      <alignment horizontal="center"/>
    </xf>
    <xf numFmtId="0" fontId="5" fillId="0" borderId="43" xfId="19" applyFont="1" applyFill="1" applyBorder="1" applyAlignment="1">
      <alignment horizontal="left" wrapText="1"/>
    </xf>
    <xf numFmtId="3" fontId="5" fillId="0" borderId="43" xfId="5" applyNumberFormat="1" applyFont="1" applyFill="1" applyBorder="1" applyAlignment="1" applyProtection="1">
      <alignment horizontal="right" vertical="center" indent="1"/>
    </xf>
    <xf numFmtId="3" fontId="5" fillId="0" borderId="43" xfId="5" applyNumberFormat="1" applyFont="1" applyFill="1" applyBorder="1" applyAlignment="1" applyProtection="1">
      <alignment horizontal="right" vertical="center" indent="1"/>
      <protection locked="0"/>
    </xf>
    <xf numFmtId="3" fontId="5" fillId="0" borderId="18" xfId="5" applyNumberFormat="1" applyFont="1" applyFill="1" applyBorder="1" applyAlignment="1" applyProtection="1">
      <alignment horizontal="right" vertical="center" indent="1"/>
    </xf>
    <xf numFmtId="0" fontId="20" fillId="0" borderId="0" xfId="0" applyFont="1" applyFill="1"/>
    <xf numFmtId="49" fontId="4" fillId="0" borderId="1" xfId="4" applyNumberFormat="1" applyFont="1" applyFill="1" applyBorder="1" applyAlignment="1">
      <alignment horizontal="left" vertical="center" wrapText="1"/>
    </xf>
    <xf numFmtId="166" fontId="15" fillId="0" borderId="1" xfId="1" applyNumberFormat="1" applyFont="1" applyFill="1" applyBorder="1" applyAlignment="1" applyProtection="1">
      <alignment vertical="center"/>
    </xf>
    <xf numFmtId="166" fontId="15" fillId="0" borderId="1" xfId="1" applyNumberFormat="1" applyFont="1" applyFill="1" applyBorder="1" applyAlignment="1">
      <alignment vertical="center"/>
    </xf>
    <xf numFmtId="166" fontId="15" fillId="0" borderId="33" xfId="1" applyNumberFormat="1" applyFont="1" applyFill="1" applyBorder="1" applyAlignment="1" applyProtection="1">
      <alignment vertical="center"/>
    </xf>
    <xf numFmtId="0" fontId="15" fillId="0" borderId="0" xfId="0" applyFont="1" applyFill="1"/>
    <xf numFmtId="0" fontId="4" fillId="0" borderId="1" xfId="19" applyFont="1" applyFill="1" applyBorder="1" applyAlignment="1">
      <alignment horizontal="left" vertical="center" wrapText="1" indent="1"/>
    </xf>
    <xf numFmtId="3" fontId="4" fillId="0" borderId="1" xfId="5" applyNumberFormat="1" applyFont="1" applyFill="1" applyBorder="1" applyAlignment="1" applyProtection="1">
      <alignment horizontal="right" vertical="center" indent="1"/>
    </xf>
    <xf numFmtId="3" fontId="4" fillId="0" borderId="1" xfId="5" applyNumberFormat="1" applyFont="1" applyFill="1" applyBorder="1" applyAlignment="1" applyProtection="1">
      <alignment horizontal="right" vertical="center" indent="1"/>
      <protection locked="0"/>
    </xf>
    <xf numFmtId="3" fontId="4" fillId="0" borderId="33" xfId="5" applyNumberFormat="1" applyFont="1" applyFill="1" applyBorder="1" applyAlignment="1" applyProtection="1">
      <alignment horizontal="right" vertical="center" indent="1"/>
    </xf>
    <xf numFmtId="0" fontId="4" fillId="0" borderId="1" xfId="18" applyFont="1" applyFill="1" applyBorder="1" applyAlignment="1">
      <alignment horizontal="left" vertical="center" wrapText="1" indent="1"/>
    </xf>
    <xf numFmtId="0" fontId="5" fillId="0" borderId="1" xfId="19" applyFont="1" applyFill="1" applyBorder="1" applyAlignment="1">
      <alignment horizontal="left" wrapText="1"/>
    </xf>
    <xf numFmtId="3" fontId="5" fillId="0" borderId="33" xfId="5" applyNumberFormat="1" applyFont="1" applyFill="1" applyBorder="1" applyAlignment="1" applyProtection="1">
      <alignment horizontal="right" vertical="center" indent="1"/>
    </xf>
    <xf numFmtId="0" fontId="4" fillId="0" borderId="37" xfId="18" applyFont="1" applyFill="1" applyBorder="1" applyAlignment="1">
      <alignment horizontal="left" vertical="center" wrapText="1" indent="1"/>
    </xf>
    <xf numFmtId="3" fontId="4" fillId="0" borderId="37" xfId="5" applyNumberFormat="1" applyFont="1" applyFill="1" applyBorder="1" applyAlignment="1" applyProtection="1">
      <alignment horizontal="right" vertical="center" indent="1"/>
    </xf>
    <xf numFmtId="3" fontId="4" fillId="0" borderId="37" xfId="5" applyNumberFormat="1" applyFont="1" applyFill="1" applyBorder="1" applyAlignment="1" applyProtection="1">
      <alignment horizontal="right" vertical="center" indent="1"/>
      <protection locked="0"/>
    </xf>
    <xf numFmtId="3" fontId="4" fillId="0" borderId="38" xfId="5" applyNumberFormat="1" applyFont="1" applyFill="1" applyBorder="1" applyAlignment="1" applyProtection="1">
      <alignment horizontal="right" vertical="center" indent="1"/>
    </xf>
    <xf numFmtId="0" fontId="5" fillId="0" borderId="40" xfId="18" applyFont="1" applyFill="1" applyBorder="1"/>
    <xf numFmtId="3" fontId="5" fillId="0" borderId="40" xfId="5" applyNumberFormat="1" applyFont="1" applyFill="1" applyBorder="1" applyAlignment="1" applyProtection="1">
      <alignment horizontal="right" vertical="center" indent="1"/>
      <protection locked="0"/>
    </xf>
    <xf numFmtId="3" fontId="5" fillId="0" borderId="41" xfId="5" applyNumberFormat="1" applyFont="1" applyFill="1" applyBorder="1" applyAlignment="1" applyProtection="1">
      <alignment horizontal="right" vertical="center" indent="1"/>
    </xf>
    <xf numFmtId="9" fontId="15" fillId="0" borderId="0" xfId="2" applyFont="1"/>
    <xf numFmtId="3" fontId="15" fillId="0" borderId="0" xfId="0" applyNumberFormat="1" applyFont="1"/>
    <xf numFmtId="177" fontId="15" fillId="0" borderId="0" xfId="0" applyNumberFormat="1" applyFont="1"/>
    <xf numFmtId="178" fontId="15" fillId="0" borderId="0" xfId="0" applyNumberFormat="1" applyFont="1"/>
    <xf numFmtId="179" fontId="15" fillId="0" borderId="0" xfId="0" applyNumberFormat="1" applyFont="1"/>
    <xf numFmtId="180" fontId="15" fillId="0" borderId="0" xfId="1" applyNumberFormat="1" applyFont="1"/>
    <xf numFmtId="0" fontId="5" fillId="0" borderId="0" xfId="4" applyFont="1" applyAlignment="1" applyProtection="1">
      <alignment vertical="center"/>
    </xf>
    <xf numFmtId="0" fontId="4" fillId="0" borderId="0" xfId="21" applyFont="1" applyProtection="1"/>
    <xf numFmtId="0" fontId="3" fillId="0" borderId="0" xfId="21" applyFont="1" applyProtection="1"/>
    <xf numFmtId="0" fontId="4" fillId="2" borderId="45" xfId="4" applyFont="1" applyFill="1" applyBorder="1" applyAlignment="1">
      <alignment horizontal="center" vertical="center"/>
    </xf>
    <xf numFmtId="0" fontId="5" fillId="0" borderId="21" xfId="0" applyFont="1" applyFill="1" applyBorder="1" applyAlignment="1">
      <alignment horizontal="center"/>
    </xf>
    <xf numFmtId="49" fontId="5" fillId="0" borderId="43" xfId="0" applyNumberFormat="1" applyFont="1" applyFill="1" applyBorder="1" applyAlignment="1">
      <alignment horizontal="center" vertical="center"/>
    </xf>
    <xf numFmtId="0" fontId="5" fillId="0" borderId="43" xfId="0" applyFont="1" applyFill="1" applyBorder="1" applyAlignment="1">
      <alignment horizontal="center" vertical="center"/>
    </xf>
    <xf numFmtId="0" fontId="5" fillId="0" borderId="43" xfId="0" applyFont="1" applyFill="1" applyBorder="1" applyAlignment="1"/>
    <xf numFmtId="0" fontId="4" fillId="0" borderId="0" xfId="21" applyFont="1" applyAlignment="1" applyProtection="1">
      <alignment vertical="center" wrapText="1"/>
    </xf>
    <xf numFmtId="0" fontId="4" fillId="0" borderId="28" xfId="0" applyFont="1" applyFill="1" applyBorder="1" applyAlignment="1">
      <alignment horizontal="center"/>
    </xf>
    <xf numFmtId="49"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xf>
    <xf numFmtId="49" fontId="4" fillId="0" borderId="1" xfId="4" applyNumberFormat="1" applyFont="1" applyBorder="1" applyAlignment="1">
      <alignment horizontal="left" vertical="center" wrapText="1" indent="1"/>
    </xf>
    <xf numFmtId="9" fontId="4" fillId="4" borderId="29" xfId="20" applyFont="1" applyFill="1" applyBorder="1" applyAlignment="1">
      <alignment horizontal="right" vertical="center" indent="1"/>
    </xf>
    <xf numFmtId="9" fontId="4" fillId="4" borderId="22" xfId="20" applyFont="1" applyFill="1" applyBorder="1" applyAlignment="1">
      <alignment horizontal="right" vertical="center" indent="1"/>
    </xf>
    <xf numFmtId="166" fontId="25" fillId="4" borderId="29" xfId="22" applyNumberFormat="1" applyFont="1" applyFill="1" applyBorder="1" applyAlignment="1">
      <alignment horizontal="right" vertical="center" indent="1"/>
    </xf>
    <xf numFmtId="166" fontId="25" fillId="4" borderId="22" xfId="22" applyNumberFormat="1" applyFont="1" applyFill="1" applyBorder="1" applyAlignment="1">
      <alignment horizontal="right" vertical="center" indent="1"/>
    </xf>
    <xf numFmtId="166" fontId="25" fillId="4" borderId="34" xfId="22" applyNumberFormat="1" applyFont="1" applyFill="1" applyBorder="1" applyAlignment="1">
      <alignment horizontal="right" vertical="center" indent="1"/>
    </xf>
    <xf numFmtId="0" fontId="4" fillId="0" borderId="28" xfId="0" applyFont="1" applyFill="1" applyBorder="1"/>
    <xf numFmtId="0" fontId="4" fillId="0" borderId="1" xfId="0" applyNumberFormat="1" applyFont="1" applyFill="1" applyBorder="1" applyAlignment="1">
      <alignment horizontal="center" vertical="center"/>
    </xf>
    <xf numFmtId="0" fontId="4" fillId="0" borderId="1" xfId="0" applyFont="1" applyFill="1" applyBorder="1"/>
    <xf numFmtId="0" fontId="4" fillId="0" borderId="0" xfId="21" applyFont="1" applyFill="1" applyAlignment="1" applyProtection="1">
      <alignment vertical="center" wrapText="1"/>
    </xf>
    <xf numFmtId="49" fontId="4" fillId="0" borderId="1" xfId="0" applyNumberFormat="1" applyFont="1" applyFill="1" applyBorder="1" applyAlignment="1">
      <alignment horizontal="left"/>
    </xf>
    <xf numFmtId="0" fontId="4" fillId="0" borderId="1" xfId="0" applyFont="1" applyFill="1" applyBorder="1" applyAlignment="1">
      <alignment wrapText="1"/>
    </xf>
    <xf numFmtId="0" fontId="5" fillId="0" borderId="28" xfId="0" applyFont="1" applyFill="1" applyBorder="1" applyAlignment="1">
      <alignment horizontal="center"/>
    </xf>
    <xf numFmtId="49" fontId="5" fillId="0" borderId="1" xfId="0" applyNumberFormat="1" applyFont="1" applyFill="1" applyBorder="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alignment horizontal="left" wrapText="1"/>
    </xf>
    <xf numFmtId="176" fontId="24" fillId="0" borderId="22" xfId="22" applyNumberFormat="1" applyFont="1" applyFill="1" applyBorder="1" applyAlignment="1">
      <alignment horizontal="right" vertical="center" indent="1"/>
    </xf>
    <xf numFmtId="176" fontId="24" fillId="4" borderId="1" xfId="22" applyNumberFormat="1" applyFont="1" applyFill="1" applyBorder="1" applyAlignment="1">
      <alignment horizontal="right" vertical="center" indent="1"/>
    </xf>
    <xf numFmtId="176" fontId="24" fillId="4" borderId="33" xfId="22" applyNumberFormat="1" applyFont="1" applyFill="1" applyBorder="1" applyAlignment="1">
      <alignment horizontal="right" vertical="center" indent="1"/>
    </xf>
    <xf numFmtId="0" fontId="5" fillId="0" borderId="0" xfId="21" applyFont="1" applyAlignment="1" applyProtection="1">
      <alignment vertical="center" wrapText="1"/>
    </xf>
    <xf numFmtId="176" fontId="25" fillId="0" borderId="22" xfId="22" applyNumberFormat="1" applyFont="1" applyFill="1" applyBorder="1" applyAlignment="1">
      <alignment horizontal="right" vertical="center" indent="1"/>
    </xf>
    <xf numFmtId="176" fontId="25" fillId="0" borderId="1" xfId="22" applyNumberFormat="1" applyFont="1" applyFill="1" applyBorder="1" applyAlignment="1">
      <alignment horizontal="right" vertical="center" indent="1"/>
    </xf>
    <xf numFmtId="176" fontId="25" fillId="4" borderId="1" xfId="22" applyNumberFormat="1" applyFont="1" applyFill="1" applyBorder="1" applyAlignment="1">
      <alignment horizontal="right" vertical="center" indent="1"/>
    </xf>
    <xf numFmtId="176" fontId="25" fillId="4" borderId="33" xfId="22" applyNumberFormat="1" applyFont="1" applyFill="1" applyBorder="1" applyAlignment="1">
      <alignment horizontal="right" vertical="center" indent="1"/>
    </xf>
    <xf numFmtId="0" fontId="4" fillId="0" borderId="28" xfId="0" applyFont="1" applyFill="1" applyBorder="1" applyAlignment="1">
      <alignment wrapText="1"/>
    </xf>
    <xf numFmtId="176" fontId="25" fillId="0" borderId="1" xfId="22" applyNumberFormat="1" applyFont="1" applyFill="1" applyBorder="1" applyAlignment="1" applyProtection="1">
      <alignment horizontal="right" vertical="center" indent="1"/>
      <protection locked="0"/>
    </xf>
    <xf numFmtId="176" fontId="4" fillId="4" borderId="1" xfId="22" applyNumberFormat="1" applyFont="1" applyFill="1" applyBorder="1" applyAlignment="1">
      <alignment horizontal="right" vertical="center" indent="1"/>
    </xf>
    <xf numFmtId="176" fontId="4" fillId="4" borderId="33" xfId="22" applyNumberFormat="1" applyFont="1" applyFill="1" applyBorder="1" applyAlignment="1">
      <alignment horizontal="right" vertical="center" indent="1"/>
    </xf>
    <xf numFmtId="181" fontId="4" fillId="0" borderId="1" xfId="0" applyNumberFormat="1" applyFont="1" applyFill="1" applyBorder="1" applyAlignment="1">
      <alignment horizontal="center"/>
    </xf>
    <xf numFmtId="176" fontId="24" fillId="4" borderId="22" xfId="22" applyNumberFormat="1" applyFont="1" applyFill="1" applyBorder="1" applyAlignment="1">
      <alignment horizontal="right" vertical="center" indent="1"/>
    </xf>
    <xf numFmtId="176" fontId="24" fillId="4" borderId="34" xfId="22" applyNumberFormat="1" applyFont="1" applyFill="1" applyBorder="1" applyAlignment="1">
      <alignment horizontal="right" vertical="center" indent="1"/>
    </xf>
    <xf numFmtId="0" fontId="5" fillId="0" borderId="0" xfId="21" applyFont="1" applyProtection="1"/>
    <xf numFmtId="0" fontId="5" fillId="0" borderId="21" xfId="23" applyFont="1" applyFill="1" applyBorder="1" applyAlignment="1" applyProtection="1">
      <alignment horizontal="center"/>
    </xf>
    <xf numFmtId="49" fontId="5" fillId="0" borderId="43" xfId="23" applyNumberFormat="1" applyFont="1" applyFill="1" applyBorder="1" applyAlignment="1" applyProtection="1">
      <alignment horizontal="center" vertical="center"/>
    </xf>
    <xf numFmtId="0" fontId="5" fillId="0" borderId="43" xfId="23" applyFont="1" applyFill="1" applyBorder="1" applyAlignment="1" applyProtection="1">
      <alignment horizontal="center" vertical="center"/>
    </xf>
    <xf numFmtId="0" fontId="5" fillId="0" borderId="42" xfId="23" applyFont="1" applyFill="1" applyBorder="1" applyAlignment="1" applyProtection="1">
      <alignment horizontal="left" wrapText="1"/>
    </xf>
    <xf numFmtId="176" fontId="24" fillId="0" borderId="1" xfId="22" applyNumberFormat="1" applyFont="1" applyFill="1" applyBorder="1" applyAlignment="1">
      <alignment horizontal="right" vertical="center" indent="1"/>
    </xf>
    <xf numFmtId="0" fontId="4" fillId="0" borderId="28" xfId="23" applyFont="1" applyFill="1" applyBorder="1" applyAlignment="1" applyProtection="1">
      <alignment horizontal="center"/>
    </xf>
    <xf numFmtId="49" fontId="4" fillId="0" borderId="1" xfId="23" applyNumberFormat="1" applyFont="1" applyFill="1" applyBorder="1" applyAlignment="1" applyProtection="1">
      <alignment horizontal="center" vertical="center"/>
    </xf>
    <xf numFmtId="0" fontId="4" fillId="0" borderId="1" xfId="23" applyFont="1" applyFill="1" applyBorder="1" applyAlignment="1" applyProtection="1">
      <alignment horizontal="center" vertical="center"/>
    </xf>
    <xf numFmtId="49" fontId="4" fillId="0" borderId="29" xfId="4" applyNumberFormat="1" applyFont="1" applyBorder="1" applyAlignment="1" applyProtection="1">
      <alignment horizontal="left" vertical="center" wrapText="1" indent="1"/>
    </xf>
    <xf numFmtId="0" fontId="26" fillId="0" borderId="28" xfId="23" applyFont="1" applyFill="1" applyBorder="1" applyProtection="1"/>
    <xf numFmtId="49" fontId="26" fillId="0" borderId="1" xfId="23" applyNumberFormat="1" applyFont="1" applyFill="1" applyBorder="1" applyAlignment="1" applyProtection="1">
      <alignment horizontal="center" vertical="center"/>
    </xf>
    <xf numFmtId="0" fontId="26" fillId="0" borderId="1" xfId="23" applyFont="1" applyFill="1" applyBorder="1" applyAlignment="1" applyProtection="1">
      <alignment horizontal="center" vertical="center"/>
    </xf>
    <xf numFmtId="0" fontId="26" fillId="0" borderId="29" xfId="23" applyFont="1" applyFill="1" applyBorder="1" applyAlignment="1" applyProtection="1">
      <alignment wrapText="1"/>
    </xf>
    <xf numFmtId="176" fontId="27" fillId="0" borderId="1" xfId="22" applyNumberFormat="1" applyFont="1" applyFill="1" applyBorder="1" applyAlignment="1" applyProtection="1">
      <alignment horizontal="right" vertical="center" indent="1"/>
      <protection locked="0"/>
    </xf>
    <xf numFmtId="9" fontId="26" fillId="4" borderId="43" xfId="20" applyFont="1" applyFill="1" applyBorder="1" applyAlignment="1">
      <alignment horizontal="right" vertical="center" indent="1"/>
    </xf>
    <xf numFmtId="176" fontId="27" fillId="4" borderId="1" xfId="22" applyNumberFormat="1" applyFont="1" applyFill="1" applyBorder="1" applyAlignment="1">
      <alignment horizontal="right" vertical="center" indent="1"/>
    </xf>
    <xf numFmtId="176" fontId="27" fillId="4" borderId="33" xfId="22" applyNumberFormat="1" applyFont="1" applyFill="1" applyBorder="1" applyAlignment="1">
      <alignment horizontal="right" vertical="center" indent="1"/>
    </xf>
    <xf numFmtId="0" fontId="26" fillId="0" borderId="0" xfId="21" applyFont="1" applyProtection="1"/>
    <xf numFmtId="0" fontId="4" fillId="0" borderId="28" xfId="23" applyFont="1" applyFill="1" applyBorder="1" applyProtection="1"/>
    <xf numFmtId="181" fontId="4" fillId="0" borderId="29" xfId="23" applyNumberFormat="1" applyFont="1" applyFill="1" applyBorder="1" applyAlignment="1" applyProtection="1">
      <alignment horizontal="center"/>
    </xf>
    <xf numFmtId="0" fontId="5" fillId="0" borderId="42" xfId="23" applyFont="1" applyFill="1" applyBorder="1" applyAlignment="1" applyProtection="1">
      <alignment horizontal="left" vertical="center" wrapText="1"/>
    </xf>
    <xf numFmtId="3" fontId="5" fillId="0" borderId="43" xfId="22" applyNumberFormat="1" applyFont="1" applyBorder="1" applyAlignment="1" applyProtection="1">
      <alignment horizontal="right" vertical="center" indent="1"/>
    </xf>
    <xf numFmtId="3" fontId="5" fillId="0" borderId="1" xfId="22" applyNumberFormat="1" applyFont="1" applyBorder="1" applyAlignment="1" applyProtection="1">
      <alignment horizontal="right" vertical="center" indent="1"/>
    </xf>
    <xf numFmtId="3" fontId="5" fillId="0" borderId="59" xfId="22" applyNumberFormat="1" applyFont="1" applyBorder="1" applyAlignment="1" applyProtection="1">
      <alignment horizontal="right" vertical="center" indent="1"/>
    </xf>
    <xf numFmtId="9" fontId="5" fillId="4" borderId="59" xfId="20" applyFont="1" applyFill="1" applyBorder="1" applyAlignment="1">
      <alignment horizontal="right" vertical="center" indent="1"/>
    </xf>
    <xf numFmtId="3" fontId="5" fillId="0" borderId="21" xfId="22" applyNumberFormat="1" applyFont="1" applyBorder="1" applyAlignment="1" applyProtection="1">
      <alignment horizontal="right" vertical="center" indent="1"/>
    </xf>
    <xf numFmtId="3" fontId="4" fillId="0" borderId="1" xfId="22" applyNumberFormat="1" applyFont="1" applyBorder="1" applyAlignment="1" applyProtection="1">
      <alignment horizontal="right" vertical="center" indent="1"/>
    </xf>
    <xf numFmtId="3" fontId="4" fillId="0" borderId="22" xfId="22" applyNumberFormat="1" applyFont="1" applyBorder="1" applyAlignment="1" applyProtection="1">
      <alignment horizontal="right" vertical="center" indent="1"/>
    </xf>
    <xf numFmtId="9" fontId="4" fillId="4" borderId="59" xfId="20" applyFont="1" applyFill="1" applyBorder="1" applyAlignment="1">
      <alignment horizontal="right" vertical="center" indent="1"/>
    </xf>
    <xf numFmtId="3" fontId="4" fillId="0" borderId="28" xfId="22" applyNumberFormat="1" applyFont="1" applyBorder="1" applyAlignment="1" applyProtection="1">
      <alignment horizontal="right" vertical="center" indent="1"/>
    </xf>
    <xf numFmtId="3" fontId="4" fillId="0" borderId="1" xfId="22" applyNumberFormat="1" applyFont="1" applyBorder="1" applyAlignment="1" applyProtection="1">
      <alignment horizontal="right" vertical="center" indent="1"/>
      <protection locked="0"/>
    </xf>
    <xf numFmtId="3" fontId="4" fillId="0" borderId="28" xfId="22" applyNumberFormat="1" applyFont="1" applyBorder="1" applyAlignment="1" applyProtection="1">
      <alignment horizontal="right" vertical="center" indent="1"/>
      <protection locked="0"/>
    </xf>
    <xf numFmtId="0" fontId="4" fillId="0" borderId="35" xfId="23" applyFont="1" applyFill="1" applyBorder="1" applyProtection="1"/>
    <xf numFmtId="3" fontId="4" fillId="0" borderId="37" xfId="22" applyNumberFormat="1" applyFont="1" applyBorder="1" applyAlignment="1" applyProtection="1">
      <alignment horizontal="right" vertical="center" indent="1"/>
      <protection locked="0"/>
    </xf>
    <xf numFmtId="3" fontId="4" fillId="0" borderId="35" xfId="22" applyNumberFormat="1" applyFont="1" applyBorder="1" applyAlignment="1" applyProtection="1">
      <alignment horizontal="right" vertical="center" indent="1"/>
      <protection locked="0"/>
    </xf>
    <xf numFmtId="49" fontId="4" fillId="0" borderId="37" xfId="23" applyNumberFormat="1" applyFont="1" applyFill="1" applyBorder="1" applyAlignment="1" applyProtection="1">
      <alignment horizontal="center" vertical="center"/>
    </xf>
    <xf numFmtId="0" fontId="4" fillId="0" borderId="37" xfId="23" applyFont="1" applyFill="1" applyBorder="1" applyAlignment="1" applyProtection="1">
      <alignment horizontal="center" vertical="center"/>
    </xf>
    <xf numFmtId="181" fontId="4" fillId="0" borderId="36" xfId="23" applyNumberFormat="1" applyFont="1" applyFill="1" applyBorder="1" applyAlignment="1" applyProtection="1">
      <alignment horizontal="center"/>
    </xf>
    <xf numFmtId="3" fontId="4" fillId="0" borderId="37" xfId="22" applyNumberFormat="1" applyFont="1" applyBorder="1" applyAlignment="1" applyProtection="1">
      <alignment horizontal="right" vertical="center" indent="1"/>
    </xf>
    <xf numFmtId="3" fontId="4" fillId="0" borderId="52" xfId="22" applyNumberFormat="1" applyFont="1" applyBorder="1" applyAlignment="1" applyProtection="1">
      <alignment horizontal="right" vertical="center" indent="1"/>
    </xf>
    <xf numFmtId="3" fontId="4" fillId="0" borderId="35" xfId="22" applyNumberFormat="1" applyFont="1" applyBorder="1" applyAlignment="1" applyProtection="1">
      <alignment horizontal="right" vertical="center" indent="1"/>
    </xf>
    <xf numFmtId="0" fontId="5" fillId="4" borderId="28" xfId="23" applyFont="1" applyFill="1" applyBorder="1" applyProtection="1"/>
    <xf numFmtId="49" fontId="5" fillId="4" borderId="1" xfId="23" applyNumberFormat="1" applyFont="1" applyFill="1" applyBorder="1" applyAlignment="1" applyProtection="1">
      <alignment horizontal="center" vertical="center"/>
    </xf>
    <xf numFmtId="0" fontId="5" fillId="4" borderId="1" xfId="23" applyFont="1" applyFill="1" applyBorder="1" applyAlignment="1" applyProtection="1">
      <alignment horizontal="center" vertical="center"/>
    </xf>
    <xf numFmtId="0" fontId="5" fillId="4" borderId="29" xfId="23" applyFont="1" applyFill="1" applyBorder="1" applyAlignment="1" applyProtection="1">
      <alignment horizontal="left" wrapText="1"/>
    </xf>
    <xf numFmtId="3" fontId="5" fillId="4" borderId="1" xfId="22" applyNumberFormat="1" applyFont="1" applyFill="1" applyBorder="1" applyAlignment="1" applyProtection="1">
      <alignment horizontal="right" vertical="center" indent="1"/>
    </xf>
    <xf numFmtId="3" fontId="5" fillId="4" borderId="22" xfId="22" applyNumberFormat="1" applyFont="1" applyFill="1" applyBorder="1" applyAlignment="1" applyProtection="1">
      <alignment horizontal="right" vertical="center" indent="1"/>
    </xf>
    <xf numFmtId="3" fontId="5" fillId="4" borderId="28" xfId="22" applyNumberFormat="1" applyFont="1" applyFill="1" applyBorder="1" applyAlignment="1" applyProtection="1">
      <alignment horizontal="right" vertical="center" indent="1"/>
    </xf>
    <xf numFmtId="0" fontId="5" fillId="0" borderId="35" xfId="23" applyFont="1" applyFill="1" applyBorder="1" applyProtection="1"/>
    <xf numFmtId="49" fontId="5" fillId="0" borderId="37" xfId="23" applyNumberFormat="1" applyFont="1" applyFill="1" applyBorder="1" applyAlignment="1" applyProtection="1">
      <alignment horizontal="center" vertical="center"/>
    </xf>
    <xf numFmtId="0" fontId="5" fillId="0" borderId="37" xfId="23" applyFont="1" applyFill="1" applyBorder="1" applyAlignment="1" applyProtection="1">
      <alignment horizontal="center" vertical="center"/>
    </xf>
    <xf numFmtId="0" fontId="5" fillId="0" borderId="36" xfId="23" applyFont="1" applyFill="1" applyBorder="1" applyAlignment="1" applyProtection="1">
      <alignment horizontal="left" wrapText="1"/>
    </xf>
    <xf numFmtId="176" fontId="4" fillId="0" borderId="47" xfId="22" applyNumberFormat="1" applyFont="1" applyFill="1" applyBorder="1" applyAlignment="1">
      <alignment horizontal="right" vertical="center" indent="1"/>
    </xf>
    <xf numFmtId="166" fontId="4" fillId="0" borderId="47" xfId="24" applyNumberFormat="1" applyFont="1" applyFill="1" applyBorder="1" applyAlignment="1">
      <alignment horizontal="right" vertical="center" indent="1"/>
    </xf>
    <xf numFmtId="9" fontId="5" fillId="4" borderId="62" xfId="20" applyFont="1" applyFill="1" applyBorder="1" applyAlignment="1">
      <alignment horizontal="right" vertical="center" indent="1"/>
    </xf>
    <xf numFmtId="176" fontId="4" fillId="4" borderId="47" xfId="22" applyNumberFormat="1" applyFont="1" applyFill="1" applyBorder="1" applyAlignment="1">
      <alignment horizontal="right" vertical="center" indent="1"/>
    </xf>
    <xf numFmtId="176" fontId="4" fillId="4" borderId="46" xfId="22" applyNumberFormat="1" applyFont="1" applyFill="1" applyBorder="1" applyAlignment="1">
      <alignment horizontal="right" vertical="center" indent="1"/>
    </xf>
    <xf numFmtId="0" fontId="5" fillId="0" borderId="6" xfId="0" applyFont="1" applyFill="1" applyBorder="1"/>
    <xf numFmtId="49" fontId="5" fillId="0" borderId="7" xfId="0" applyNumberFormat="1" applyFont="1" applyFill="1" applyBorder="1" applyAlignment="1">
      <alignment horizontal="center"/>
    </xf>
    <xf numFmtId="0" fontId="28" fillId="0" borderId="7" xfId="5" applyFont="1" applyFill="1" applyBorder="1" applyAlignment="1">
      <alignment horizontal="right"/>
    </xf>
    <xf numFmtId="166" fontId="24" fillId="0" borderId="40" xfId="22" applyNumberFormat="1" applyFont="1" applyBorder="1" applyAlignment="1">
      <alignment vertical="center"/>
    </xf>
    <xf numFmtId="164" fontId="24" fillId="0" borderId="40" xfId="22" applyNumberFormat="1" applyFont="1" applyBorder="1" applyAlignment="1">
      <alignment vertical="center"/>
    </xf>
    <xf numFmtId="9" fontId="5" fillId="0" borderId="40" xfId="20" applyFont="1" applyFill="1" applyBorder="1" applyAlignment="1">
      <alignment horizontal="center"/>
    </xf>
    <xf numFmtId="166" fontId="24" fillId="0" borderId="8" xfId="22" applyNumberFormat="1" applyFont="1" applyBorder="1" applyAlignment="1">
      <alignment vertical="center"/>
    </xf>
    <xf numFmtId="166" fontId="24" fillId="0" borderId="6" xfId="22" applyNumberFormat="1" applyFont="1" applyBorder="1" applyAlignment="1">
      <alignment vertical="center"/>
    </xf>
    <xf numFmtId="166" fontId="24" fillId="0" borderId="41" xfId="22" applyNumberFormat="1" applyFont="1" applyBorder="1" applyAlignment="1">
      <alignment vertical="center"/>
    </xf>
    <xf numFmtId="0" fontId="5" fillId="0" borderId="0" xfId="18" applyFont="1"/>
    <xf numFmtId="0" fontId="4" fillId="0" borderId="26" xfId="25" applyFont="1" applyFill="1" applyBorder="1" applyProtection="1"/>
    <xf numFmtId="49" fontId="4" fillId="0" borderId="27" xfId="25" applyNumberFormat="1" applyFont="1" applyFill="1" applyBorder="1" applyAlignment="1" applyProtection="1">
      <alignment horizontal="center" vertical="center"/>
    </xf>
    <xf numFmtId="0" fontId="4" fillId="0" borderId="27" xfId="25" applyFont="1" applyFill="1" applyBorder="1" applyAlignment="1" applyProtection="1">
      <alignment horizontal="center" vertical="center"/>
    </xf>
    <xf numFmtId="0" fontId="4" fillId="0" borderId="27" xfId="25" applyFont="1" applyFill="1" applyBorder="1" applyAlignment="1" applyProtection="1">
      <alignment horizontal="left" wrapText="1"/>
    </xf>
    <xf numFmtId="0" fontId="4" fillId="0" borderId="0" xfId="18" applyFont="1" applyFill="1"/>
    <xf numFmtId="0" fontId="4" fillId="0" borderId="28" xfId="25" applyFont="1" applyFill="1" applyBorder="1" applyProtection="1"/>
    <xf numFmtId="49" fontId="4" fillId="0" borderId="1" xfId="25" applyNumberFormat="1" applyFont="1" applyFill="1" applyBorder="1" applyAlignment="1" applyProtection="1">
      <alignment horizontal="center" vertical="center"/>
    </xf>
    <xf numFmtId="0" fontId="4" fillId="0" borderId="1" xfId="25" applyFont="1" applyFill="1" applyBorder="1" applyAlignment="1" applyProtection="1">
      <alignment horizontal="center" vertical="center"/>
    </xf>
    <xf numFmtId="0" fontId="4" fillId="0" borderId="1" xfId="25" applyFont="1" applyFill="1" applyBorder="1" applyAlignment="1" applyProtection="1">
      <alignment horizontal="left" vertical="center" wrapText="1"/>
    </xf>
    <xf numFmtId="0" fontId="4" fillId="0" borderId="1" xfId="25" applyFont="1" applyFill="1" applyBorder="1" applyAlignment="1" applyProtection="1">
      <alignment horizontal="left" wrapText="1"/>
    </xf>
    <xf numFmtId="0" fontId="4" fillId="0" borderId="0" xfId="18" applyFont="1" applyProtection="1">
      <protection locked="0"/>
    </xf>
    <xf numFmtId="0" fontId="4" fillId="0" borderId="45" xfId="25" applyFont="1" applyFill="1" applyBorder="1" applyProtection="1"/>
    <xf numFmtId="49" fontId="4" fillId="0" borderId="47" xfId="25" applyNumberFormat="1" applyFont="1" applyFill="1" applyBorder="1" applyAlignment="1" applyProtection="1">
      <alignment horizontal="center" vertical="center"/>
    </xf>
    <xf numFmtId="0" fontId="4" fillId="0" borderId="47" xfId="25" applyFont="1" applyFill="1" applyBorder="1" applyAlignment="1" applyProtection="1">
      <alignment horizontal="center" vertical="center"/>
    </xf>
    <xf numFmtId="0" fontId="4" fillId="0" borderId="47" xfId="25" applyFont="1" applyFill="1" applyBorder="1" applyAlignment="1" applyProtection="1">
      <alignment horizontal="left" wrapText="1"/>
    </xf>
    <xf numFmtId="0" fontId="4" fillId="0" borderId="0" xfId="21" applyFont="1" applyFill="1" applyBorder="1" applyAlignment="1" applyProtection="1">
      <alignment horizontal="center"/>
    </xf>
    <xf numFmtId="0" fontId="4" fillId="0" borderId="0" xfId="21" applyFont="1" applyFill="1" applyBorder="1" applyAlignment="1" applyProtection="1">
      <alignment horizontal="center" vertical="center"/>
    </xf>
    <xf numFmtId="0" fontId="4" fillId="0" borderId="0" xfId="21" applyFont="1" applyFill="1" applyBorder="1" applyAlignment="1" applyProtection="1">
      <alignment horizontal="left"/>
    </xf>
    <xf numFmtId="176" fontId="4" fillId="0" borderId="0" xfId="21" applyNumberFormat="1" applyFont="1" applyProtection="1"/>
    <xf numFmtId="176" fontId="5" fillId="0" borderId="0" xfId="21" applyNumberFormat="1" applyFont="1" applyProtection="1"/>
    <xf numFmtId="0" fontId="4" fillId="0" borderId="0" xfId="21" applyFont="1" applyFill="1" applyProtection="1"/>
    <xf numFmtId="3" fontId="4" fillId="0" borderId="0" xfId="21" applyNumberFormat="1" applyFont="1" applyProtection="1"/>
    <xf numFmtId="3" fontId="5" fillId="0" borderId="0" xfId="21" applyNumberFormat="1" applyFont="1" applyProtection="1"/>
    <xf numFmtId="0" fontId="5" fillId="0" borderId="0" xfId="4" applyFont="1" applyFill="1" applyAlignment="1" applyProtection="1"/>
    <xf numFmtId="0" fontId="25" fillId="0" borderId="0" xfId="0" applyFont="1" applyFill="1" applyProtection="1"/>
    <xf numFmtId="0" fontId="2" fillId="0" borderId="0" xfId="4" applyFont="1" applyFill="1" applyAlignment="1" applyProtection="1">
      <alignment vertical="center"/>
    </xf>
    <xf numFmtId="0" fontId="29" fillId="0" borderId="0" xfId="0" applyFont="1" applyFill="1" applyProtection="1"/>
    <xf numFmtId="0" fontId="5" fillId="0" borderId="0" xfId="4" applyFont="1" applyFill="1" applyBorder="1" applyAlignment="1" applyProtection="1">
      <alignment vertical="center"/>
    </xf>
    <xf numFmtId="0" fontId="30" fillId="0" borderId="0" xfId="4" applyFont="1" applyBorder="1" applyAlignment="1">
      <alignment horizontal="center" vertical="center"/>
    </xf>
    <xf numFmtId="0" fontId="25" fillId="0" borderId="0" xfId="0" applyFont="1" applyFill="1" applyAlignment="1" applyProtection="1">
      <alignment horizontal="center" vertical="center"/>
    </xf>
    <xf numFmtId="0" fontId="4" fillId="2" borderId="37" xfId="4" applyFont="1" applyFill="1" applyBorder="1" applyAlignment="1" applyProtection="1">
      <alignment horizontal="center" vertical="center"/>
    </xf>
    <xf numFmtId="0" fontId="4" fillId="2" borderId="38" xfId="4" applyFont="1" applyFill="1" applyBorder="1" applyAlignment="1" applyProtection="1">
      <alignment horizontal="center" vertical="center"/>
    </xf>
    <xf numFmtId="3" fontId="4" fillId="2" borderId="52" xfId="4" applyNumberFormat="1" applyFont="1" applyFill="1" applyBorder="1" applyAlignment="1" applyProtection="1">
      <alignment horizontal="center" vertical="center"/>
    </xf>
    <xf numFmtId="3" fontId="4" fillId="2" borderId="37" xfId="4" applyNumberFormat="1" applyFont="1" applyFill="1" applyBorder="1" applyAlignment="1" applyProtection="1">
      <alignment horizontal="center" vertical="center"/>
    </xf>
    <xf numFmtId="0" fontId="5" fillId="4" borderId="25" xfId="0" applyFont="1" applyFill="1" applyBorder="1" applyAlignment="1" applyProtection="1">
      <alignment horizontal="right" vertical="center" indent="1"/>
    </xf>
    <xf numFmtId="0" fontId="5" fillId="4" borderId="40" xfId="0" applyFont="1" applyFill="1" applyBorder="1" applyAlignment="1" applyProtection="1">
      <alignment horizontal="left" vertical="center" indent="1"/>
    </xf>
    <xf numFmtId="0" fontId="5" fillId="4" borderId="40" xfId="0" applyFont="1" applyFill="1" applyBorder="1" applyAlignment="1" applyProtection="1">
      <alignment horizontal="left" vertical="center" wrapText="1" indent="1"/>
    </xf>
    <xf numFmtId="0" fontId="20" fillId="0" borderId="48" xfId="0" applyFont="1" applyFill="1" applyBorder="1" applyAlignment="1" applyProtection="1">
      <alignment horizontal="right" vertical="center" indent="1"/>
    </xf>
    <xf numFmtId="0" fontId="20" fillId="0" borderId="54" xfId="0" applyFont="1" applyFill="1" applyBorder="1" applyAlignment="1" applyProtection="1">
      <alignment horizontal="right" vertical="center" indent="1"/>
    </xf>
    <xf numFmtId="0" fontId="5" fillId="0" borderId="43" xfId="0" applyFont="1" applyFill="1" applyBorder="1" applyAlignment="1" applyProtection="1">
      <alignment horizontal="left" vertical="center" indent="1"/>
    </xf>
    <xf numFmtId="0" fontId="24" fillId="0" borderId="0" xfId="0" applyFont="1" applyFill="1" applyProtection="1"/>
    <xf numFmtId="0" fontId="5" fillId="0" borderId="28" xfId="0" applyFont="1" applyFill="1" applyBorder="1" applyAlignment="1" applyProtection="1">
      <alignment horizontal="right" vertical="center" indent="1"/>
    </xf>
    <xf numFmtId="0" fontId="5" fillId="0" borderId="1" xfId="0" applyFont="1" applyFill="1" applyBorder="1" applyAlignment="1" applyProtection="1">
      <alignment horizontal="right" vertical="center" indent="1"/>
    </xf>
    <xf numFmtId="49" fontId="4" fillId="0" borderId="1" xfId="4" applyNumberFormat="1" applyFont="1" applyFill="1" applyBorder="1" applyAlignment="1" applyProtection="1">
      <alignment horizontal="left" vertical="center" wrapText="1" indent="1"/>
    </xf>
    <xf numFmtId="0" fontId="4" fillId="0" borderId="1" xfId="0" applyFont="1" applyFill="1" applyBorder="1" applyAlignment="1" applyProtection="1">
      <alignment horizontal="left" vertical="center" indent="1"/>
    </xf>
    <xf numFmtId="49" fontId="4" fillId="0" borderId="1" xfId="0" applyNumberFormat="1" applyFont="1" applyFill="1" applyBorder="1" applyAlignment="1" applyProtection="1">
      <alignment horizontal="left" vertical="center" indent="1"/>
    </xf>
    <xf numFmtId="0" fontId="5" fillId="0" borderId="1" xfId="0" applyFont="1" applyFill="1" applyBorder="1" applyAlignment="1" applyProtection="1">
      <alignment horizontal="left" vertical="center" indent="1"/>
    </xf>
    <xf numFmtId="3" fontId="20" fillId="0" borderId="1" xfId="24" applyNumberFormat="1" applyFont="1" applyFill="1" applyBorder="1" applyAlignment="1" applyProtection="1">
      <alignment horizontal="right" vertical="center" indent="1"/>
    </xf>
    <xf numFmtId="3" fontId="20" fillId="4" borderId="1" xfId="24" applyNumberFormat="1" applyFont="1" applyFill="1" applyBorder="1" applyAlignment="1" applyProtection="1">
      <alignment horizontal="right" vertical="center" indent="1"/>
    </xf>
    <xf numFmtId="3" fontId="20" fillId="4" borderId="33" xfId="24" applyNumberFormat="1" applyFont="1" applyFill="1" applyBorder="1" applyAlignment="1" applyProtection="1">
      <alignment horizontal="right" vertical="center" indent="1"/>
    </xf>
    <xf numFmtId="3" fontId="15" fillId="0" borderId="1" xfId="0" applyNumberFormat="1" applyFont="1" applyFill="1" applyBorder="1" applyAlignment="1" applyProtection="1">
      <alignment horizontal="right" vertical="center" indent="1"/>
    </xf>
    <xf numFmtId="3" fontId="15" fillId="4" borderId="1" xfId="0" applyNumberFormat="1" applyFont="1" applyFill="1" applyBorder="1" applyAlignment="1" applyProtection="1">
      <alignment horizontal="right" vertical="center" indent="1"/>
    </xf>
    <xf numFmtId="3" fontId="15" fillId="4" borderId="33" xfId="0" applyNumberFormat="1" applyFont="1" applyFill="1" applyBorder="1" applyAlignment="1" applyProtection="1">
      <alignment horizontal="right" vertical="center" indent="1"/>
    </xf>
    <xf numFmtId="0" fontId="4" fillId="0" borderId="1" xfId="0" applyFont="1" applyFill="1" applyBorder="1" applyAlignment="1" applyProtection="1">
      <alignment horizontal="left" vertical="center" indent="2"/>
    </xf>
    <xf numFmtId="0" fontId="4" fillId="0" borderId="1" xfId="0" applyFont="1" applyFill="1" applyBorder="1" applyAlignment="1" applyProtection="1">
      <alignment horizontal="left" vertical="center" wrapText="1" indent="2"/>
    </xf>
    <xf numFmtId="3" fontId="15" fillId="0" borderId="1" xfId="0" applyNumberFormat="1" applyFont="1" applyFill="1" applyBorder="1" applyAlignment="1" applyProtection="1">
      <alignment horizontal="right" vertical="center" indent="1"/>
      <protection locked="0"/>
    </xf>
    <xf numFmtId="0" fontId="5" fillId="0" borderId="35" xfId="0" applyFont="1" applyFill="1" applyBorder="1" applyAlignment="1" applyProtection="1">
      <alignment horizontal="right" vertical="center" indent="1"/>
    </xf>
    <xf numFmtId="0" fontId="5" fillId="0" borderId="37" xfId="0" applyFont="1" applyFill="1" applyBorder="1" applyAlignment="1" applyProtection="1">
      <alignment horizontal="right" vertical="center" indent="1"/>
    </xf>
    <xf numFmtId="0" fontId="4" fillId="0" borderId="37" xfId="0" applyFont="1" applyFill="1" applyBorder="1" applyAlignment="1" applyProtection="1">
      <alignment horizontal="left" vertical="center" wrapText="1" indent="2"/>
    </xf>
    <xf numFmtId="3" fontId="15" fillId="4" borderId="37" xfId="0" applyNumberFormat="1" applyFont="1" applyFill="1" applyBorder="1" applyAlignment="1" applyProtection="1">
      <alignment horizontal="right" vertical="center" indent="1"/>
    </xf>
    <xf numFmtId="3" fontId="15" fillId="4" borderId="38" xfId="0" applyNumberFormat="1" applyFont="1" applyFill="1" applyBorder="1" applyAlignment="1" applyProtection="1">
      <alignment horizontal="right" vertical="center" indent="1"/>
    </xf>
    <xf numFmtId="0" fontId="5" fillId="6" borderId="28" xfId="25" applyFont="1" applyFill="1" applyBorder="1" applyProtection="1"/>
    <xf numFmtId="0" fontId="5" fillId="6" borderId="1" xfId="25" applyFont="1" applyFill="1" applyBorder="1" applyProtection="1"/>
    <xf numFmtId="0" fontId="5" fillId="0" borderId="29" xfId="25" applyFont="1" applyBorder="1" applyAlignment="1" applyProtection="1">
      <alignment wrapText="1"/>
    </xf>
    <xf numFmtId="3" fontId="5" fillId="0" borderId="1" xfId="27" applyNumberFormat="1" applyFont="1" applyBorder="1" applyAlignment="1" applyProtection="1">
      <alignment horizontal="right" vertical="center" indent="1"/>
      <protection locked="0"/>
    </xf>
    <xf numFmtId="9" fontId="5" fillId="4" borderId="1" xfId="20" applyFont="1" applyFill="1" applyBorder="1" applyAlignment="1">
      <alignment horizontal="right" vertical="center" indent="1"/>
    </xf>
    <xf numFmtId="0" fontId="4" fillId="6" borderId="28" xfId="25" applyFont="1" applyFill="1" applyBorder="1" applyProtection="1"/>
    <xf numFmtId="0" fontId="4" fillId="6" borderId="1" xfId="25" applyFont="1" applyFill="1" applyBorder="1" applyProtection="1"/>
    <xf numFmtId="0" fontId="4" fillId="0" borderId="36" xfId="25" applyFont="1" applyBorder="1" applyAlignment="1" applyProtection="1">
      <alignment horizontal="left" wrapText="1" indent="1"/>
    </xf>
    <xf numFmtId="3" fontId="4" fillId="0" borderId="1" xfId="27" applyNumberFormat="1" applyFont="1" applyBorder="1" applyAlignment="1" applyProtection="1">
      <alignment horizontal="right" vertical="center" indent="1"/>
      <protection locked="0"/>
    </xf>
    <xf numFmtId="0" fontId="4" fillId="0" borderId="36" xfId="25" quotePrefix="1" applyFont="1" applyBorder="1" applyAlignment="1" applyProtection="1">
      <alignment horizontal="left" wrapText="1" indent="1"/>
    </xf>
    <xf numFmtId="0" fontId="4" fillId="0" borderId="47" xfId="25" quotePrefix="1" applyFont="1" applyBorder="1" applyAlignment="1" applyProtection="1">
      <alignment horizontal="left" wrapText="1" indent="1"/>
    </xf>
    <xf numFmtId="3" fontId="4" fillId="0" borderId="47" xfId="27" applyNumberFormat="1" applyFont="1" applyBorder="1" applyAlignment="1" applyProtection="1">
      <alignment horizontal="right" vertical="center" indent="1"/>
      <protection locked="0"/>
    </xf>
    <xf numFmtId="3" fontId="4" fillId="0" borderId="47" xfId="22" applyNumberFormat="1" applyFont="1" applyBorder="1" applyAlignment="1" applyProtection="1">
      <alignment horizontal="right" vertical="center" indent="1"/>
    </xf>
    <xf numFmtId="3" fontId="25" fillId="0" borderId="0" xfId="0" applyNumberFormat="1" applyFont="1" applyFill="1" applyProtection="1"/>
    <xf numFmtId="3" fontId="20" fillId="0" borderId="28" xfId="24" applyNumberFormat="1" applyFont="1" applyFill="1" applyBorder="1" applyAlignment="1" applyProtection="1">
      <alignment horizontal="right" vertical="center" indent="1"/>
    </xf>
    <xf numFmtId="3" fontId="15" fillId="0" borderId="37" xfId="0" applyNumberFormat="1" applyFont="1" applyFill="1" applyBorder="1" applyAlignment="1" applyProtection="1">
      <alignment horizontal="right" vertical="center" indent="1"/>
    </xf>
    <xf numFmtId="3" fontId="15" fillId="0" borderId="37" xfId="0" applyNumberFormat="1" applyFont="1" applyFill="1" applyBorder="1" applyAlignment="1" applyProtection="1">
      <alignment horizontal="right" vertical="center" indent="1"/>
      <protection locked="0"/>
    </xf>
    <xf numFmtId="0" fontId="4" fillId="6" borderId="45" xfId="25" applyFont="1" applyFill="1" applyBorder="1" applyProtection="1"/>
    <xf numFmtId="0" fontId="4" fillId="6" borderId="47" xfId="25" applyFont="1" applyFill="1" applyBorder="1" applyProtection="1"/>
    <xf numFmtId="9" fontId="4" fillId="4" borderId="62" xfId="20" applyFont="1" applyFill="1" applyBorder="1" applyAlignment="1">
      <alignment horizontal="right" vertical="center" indent="1"/>
    </xf>
    <xf numFmtId="3" fontId="15" fillId="4" borderId="47" xfId="0" applyNumberFormat="1" applyFont="1" applyFill="1" applyBorder="1" applyAlignment="1" applyProtection="1">
      <alignment horizontal="right" vertical="center" indent="1"/>
    </xf>
    <xf numFmtId="3" fontId="15" fillId="4" borderId="46" xfId="0" applyNumberFormat="1" applyFont="1" applyFill="1" applyBorder="1" applyAlignment="1" applyProtection="1">
      <alignment horizontal="right" vertical="center" indent="1"/>
    </xf>
    <xf numFmtId="0" fontId="4" fillId="0" borderId="1" xfId="0" applyFont="1" applyFill="1" applyBorder="1" applyAlignment="1" applyProtection="1">
      <alignment horizontal="left" vertical="center" indent="3"/>
    </xf>
    <xf numFmtId="0" fontId="5" fillId="0" borderId="45" xfId="0" applyFont="1" applyFill="1" applyBorder="1" applyAlignment="1" applyProtection="1">
      <alignment horizontal="right" vertical="center" indent="1"/>
    </xf>
    <xf numFmtId="0" fontId="5" fillId="0" borderId="47" xfId="0" applyFont="1" applyFill="1" applyBorder="1" applyAlignment="1" applyProtection="1">
      <alignment horizontal="right" vertical="center" indent="1"/>
    </xf>
    <xf numFmtId="0" fontId="4" fillId="0" borderId="47" xfId="0" applyFont="1" applyFill="1" applyBorder="1" applyAlignment="1" applyProtection="1">
      <alignment horizontal="left" vertical="center" indent="3"/>
    </xf>
    <xf numFmtId="3" fontId="15" fillId="0" borderId="47" xfId="0" applyNumberFormat="1" applyFont="1" applyFill="1" applyBorder="1" applyAlignment="1" applyProtection="1">
      <alignment horizontal="right" vertical="center" indent="1"/>
      <protection locked="0"/>
    </xf>
    <xf numFmtId="3" fontId="15" fillId="0" borderId="47" xfId="0" applyNumberFormat="1" applyFont="1" applyFill="1" applyBorder="1" applyAlignment="1" applyProtection="1">
      <alignment horizontal="right" vertical="center" indent="1"/>
    </xf>
    <xf numFmtId="9" fontId="4" fillId="4" borderId="47" xfId="20" applyFont="1" applyFill="1" applyBorder="1" applyAlignment="1">
      <alignment horizontal="right" vertical="center" indent="1"/>
    </xf>
    <xf numFmtId="0" fontId="5" fillId="0" borderId="0" xfId="4" applyFont="1" applyAlignment="1">
      <alignment horizontal="right"/>
    </xf>
    <xf numFmtId="0" fontId="4" fillId="0" borderId="0" xfId="5" applyFont="1"/>
    <xf numFmtId="165" fontId="5" fillId="0" borderId="0" xfId="5" applyNumberFormat="1" applyFont="1"/>
    <xf numFmtId="0" fontId="5" fillId="0" borderId="0" xfId="5" applyFont="1"/>
    <xf numFmtId="0" fontId="4" fillId="0" borderId="0" xfId="5" applyFont="1" applyFill="1"/>
    <xf numFmtId="0" fontId="2" fillId="0" borderId="0" xfId="4" applyFont="1" applyAlignment="1">
      <alignment horizontal="center" vertical="center"/>
    </xf>
    <xf numFmtId="0" fontId="3" fillId="0" borderId="0" xfId="5" applyFont="1"/>
    <xf numFmtId="165" fontId="2" fillId="0" borderId="0" xfId="5" applyNumberFormat="1" applyFont="1"/>
    <xf numFmtId="0" fontId="2" fillId="0" borderId="0" xfId="5" applyFont="1"/>
    <xf numFmtId="0" fontId="3" fillId="0" borderId="0" xfId="5" applyFont="1" applyFill="1"/>
    <xf numFmtId="49" fontId="4" fillId="0" borderId="0" xfId="4" applyNumberFormat="1" applyFont="1" applyBorder="1" applyAlignment="1">
      <alignment wrapText="1"/>
    </xf>
    <xf numFmtId="0" fontId="4" fillId="0" borderId="0" xfId="4" applyFont="1" applyBorder="1"/>
    <xf numFmtId="0" fontId="4" fillId="0" borderId="0" xfId="4" applyFont="1" applyFill="1" applyBorder="1"/>
    <xf numFmtId="182" fontId="4" fillId="0" borderId="0" xfId="4" applyNumberFormat="1" applyFont="1" applyFill="1" applyBorder="1"/>
    <xf numFmtId="165" fontId="4" fillId="0" borderId="0" xfId="5" applyNumberFormat="1" applyFont="1"/>
    <xf numFmtId="3" fontId="5" fillId="2" borderId="28" xfId="4" applyNumberFormat="1" applyFont="1" applyFill="1" applyBorder="1" applyAlignment="1">
      <alignment horizontal="center" vertical="center"/>
    </xf>
    <xf numFmtId="3" fontId="5" fillId="2" borderId="45" xfId="4" applyNumberFormat="1" applyFont="1" applyFill="1" applyBorder="1" applyAlignment="1">
      <alignment horizontal="center" vertical="center" wrapText="1"/>
    </xf>
    <xf numFmtId="3" fontId="5" fillId="2" borderId="47" xfId="4" applyNumberFormat="1" applyFont="1" applyFill="1" applyBorder="1" applyAlignment="1">
      <alignment horizontal="center" vertical="center" wrapText="1"/>
    </xf>
    <xf numFmtId="3" fontId="5" fillId="2" borderId="46" xfId="4" applyNumberFormat="1" applyFont="1" applyFill="1" applyBorder="1" applyAlignment="1">
      <alignment horizontal="center" vertical="center" wrapText="1"/>
    </xf>
    <xf numFmtId="3" fontId="5" fillId="2" borderId="28" xfId="4" applyNumberFormat="1" applyFont="1" applyFill="1" applyBorder="1" applyAlignment="1">
      <alignment horizontal="center" vertical="center" wrapText="1"/>
    </xf>
    <xf numFmtId="3" fontId="5" fillId="2" borderId="1" xfId="4" applyNumberFormat="1" applyFont="1" applyFill="1" applyBorder="1" applyAlignment="1">
      <alignment horizontal="center" vertical="center" wrapText="1"/>
    </xf>
    <xf numFmtId="3" fontId="5" fillId="2" borderId="33" xfId="4" applyNumberFormat="1" applyFont="1" applyFill="1" applyBorder="1" applyAlignment="1">
      <alignment horizontal="center" vertical="center" wrapText="1"/>
    </xf>
    <xf numFmtId="0" fontId="4" fillId="0" borderId="21" xfId="5" applyNumberFormat="1" applyFont="1" applyFill="1" applyBorder="1" applyAlignment="1" applyProtection="1">
      <alignment horizontal="center" vertical="center" wrapText="1"/>
      <protection locked="0"/>
    </xf>
    <xf numFmtId="0" fontId="4" fillId="0" borderId="43" xfId="5" applyNumberFormat="1" applyFont="1" applyFill="1" applyBorder="1" applyAlignment="1" applyProtection="1">
      <alignment horizontal="center" vertical="center" wrapText="1"/>
      <protection locked="0"/>
    </xf>
    <xf numFmtId="0" fontId="4" fillId="0" borderId="18" xfId="5" applyNumberFormat="1" applyFont="1" applyFill="1" applyBorder="1" applyAlignment="1" applyProtection="1">
      <alignment horizontal="center" vertical="center" wrapText="1"/>
      <protection locked="0"/>
    </xf>
    <xf numFmtId="3" fontId="4" fillId="0" borderId="21" xfId="5" applyNumberFormat="1" applyFont="1" applyFill="1" applyBorder="1" applyAlignment="1" applyProtection="1">
      <alignment horizontal="right" vertical="center" wrapText="1" indent="1"/>
      <protection locked="0"/>
    </xf>
    <xf numFmtId="3" fontId="4" fillId="0" borderId="43" xfId="5" applyNumberFormat="1" applyFont="1" applyFill="1" applyBorder="1" applyAlignment="1" applyProtection="1">
      <alignment horizontal="right" vertical="center" wrapText="1" indent="1"/>
      <protection locked="0"/>
    </xf>
    <xf numFmtId="9" fontId="4" fillId="4" borderId="43" xfId="26" applyFont="1" applyFill="1" applyBorder="1" applyAlignment="1" applyProtection="1">
      <alignment horizontal="right" vertical="center" wrapText="1" indent="1"/>
    </xf>
    <xf numFmtId="3" fontId="4" fillId="4" borderId="43" xfId="5" applyNumberFormat="1" applyFont="1" applyFill="1" applyBorder="1" applyAlignment="1" applyProtection="1">
      <alignment horizontal="right" vertical="center" wrapText="1" indent="1"/>
    </xf>
    <xf numFmtId="9" fontId="4" fillId="4" borderId="1" xfId="26" applyFont="1" applyFill="1" applyBorder="1" applyAlignment="1" applyProtection="1">
      <alignment horizontal="right" vertical="center" wrapText="1" indent="1"/>
    </xf>
    <xf numFmtId="3" fontId="4" fillId="4" borderId="18" xfId="5" applyNumberFormat="1" applyFont="1" applyFill="1" applyBorder="1" applyAlignment="1" applyProtection="1">
      <alignment horizontal="right" vertical="center" wrapText="1" indent="1"/>
    </xf>
    <xf numFmtId="176" fontId="4" fillId="0" borderId="28" xfId="24" applyNumberFormat="1" applyFont="1" applyFill="1" applyBorder="1" applyAlignment="1" applyProtection="1">
      <alignment horizontal="right" vertical="center" indent="1"/>
    </xf>
    <xf numFmtId="176" fontId="4" fillId="0" borderId="1" xfId="24" applyNumberFormat="1" applyFont="1" applyFill="1" applyBorder="1" applyAlignment="1" applyProtection="1">
      <alignment horizontal="right" vertical="center" indent="1"/>
    </xf>
    <xf numFmtId="176" fontId="4" fillId="0" borderId="33" xfId="24" applyNumberFormat="1" applyFont="1" applyFill="1" applyBorder="1" applyAlignment="1" applyProtection="1">
      <alignment horizontal="right" vertical="center" indent="1"/>
      <protection locked="0"/>
    </xf>
    <xf numFmtId="0" fontId="4" fillId="0" borderId="20" xfId="5" applyFont="1" applyFill="1" applyBorder="1" applyAlignment="1" applyProtection="1">
      <alignment horizontal="center" vertical="center"/>
      <protection locked="0"/>
    </xf>
    <xf numFmtId="176" fontId="4" fillId="0" borderId="28" xfId="24" applyNumberFormat="1" applyFont="1" applyFill="1" applyBorder="1" applyAlignment="1" applyProtection="1">
      <alignment horizontal="right" vertical="center" indent="1"/>
      <protection locked="0"/>
    </xf>
    <xf numFmtId="176" fontId="4" fillId="0" borderId="1" xfId="24" applyNumberFormat="1" applyFont="1" applyFill="1" applyBorder="1" applyAlignment="1" applyProtection="1">
      <alignment horizontal="right" vertical="center" indent="1"/>
      <protection locked="0"/>
    </xf>
    <xf numFmtId="0" fontId="5" fillId="0" borderId="25" xfId="5" applyNumberFormat="1" applyFont="1" applyFill="1" applyBorder="1" applyAlignment="1" applyProtection="1">
      <alignment horizontal="center" vertical="center" wrapText="1"/>
    </xf>
    <xf numFmtId="0" fontId="5" fillId="0" borderId="40" xfId="5" applyNumberFormat="1" applyFont="1" applyFill="1" applyBorder="1" applyAlignment="1" applyProtection="1">
      <alignment horizontal="center" vertical="center" wrapText="1"/>
    </xf>
    <xf numFmtId="0" fontId="5" fillId="0" borderId="41" xfId="5" applyNumberFormat="1" applyFont="1" applyFill="1" applyBorder="1" applyAlignment="1" applyProtection="1">
      <alignment horizontal="right" vertical="center"/>
    </xf>
    <xf numFmtId="3" fontId="5" fillId="0" borderId="25" xfId="5" applyNumberFormat="1" applyFont="1" applyFill="1" applyBorder="1" applyAlignment="1" applyProtection="1">
      <alignment horizontal="right" vertical="center" wrapText="1" indent="1"/>
    </xf>
    <xf numFmtId="3" fontId="5" fillId="0" borderId="40" xfId="5" applyNumberFormat="1" applyFont="1" applyFill="1" applyBorder="1" applyAlignment="1" applyProtection="1">
      <alignment horizontal="right" vertical="center" wrapText="1" indent="1"/>
    </xf>
    <xf numFmtId="9" fontId="5" fillId="4" borderId="40" xfId="26" applyFont="1" applyFill="1" applyBorder="1" applyAlignment="1" applyProtection="1">
      <alignment horizontal="right" vertical="center" wrapText="1" indent="1"/>
    </xf>
    <xf numFmtId="3" fontId="5" fillId="4" borderId="40" xfId="5" applyNumberFormat="1" applyFont="1" applyFill="1" applyBorder="1" applyAlignment="1" applyProtection="1">
      <alignment horizontal="right" vertical="center" wrapText="1" indent="1"/>
    </xf>
    <xf numFmtId="3" fontId="5" fillId="4" borderId="41" xfId="5" applyNumberFormat="1" applyFont="1" applyFill="1" applyBorder="1" applyAlignment="1" applyProtection="1">
      <alignment horizontal="right" vertical="center" wrapText="1" indent="1"/>
    </xf>
    <xf numFmtId="165" fontId="5" fillId="0" borderId="25" xfId="5" applyNumberFormat="1" applyFont="1" applyFill="1" applyBorder="1" applyAlignment="1" applyProtection="1">
      <alignment horizontal="right" vertical="center" wrapText="1" indent="1"/>
    </xf>
    <xf numFmtId="165" fontId="5" fillId="0" borderId="40" xfId="5" applyNumberFormat="1" applyFont="1" applyFill="1" applyBorder="1" applyAlignment="1" applyProtection="1">
      <alignment horizontal="right" vertical="center" wrapText="1" indent="1"/>
    </xf>
    <xf numFmtId="176" fontId="5" fillId="0" borderId="25" xfId="24" applyNumberFormat="1" applyFont="1" applyFill="1" applyBorder="1" applyAlignment="1" applyProtection="1">
      <alignment horizontal="right" indent="1"/>
    </xf>
    <xf numFmtId="176" fontId="5" fillId="0" borderId="40" xfId="24" applyNumberFormat="1" applyFont="1" applyFill="1" applyBorder="1" applyAlignment="1" applyProtection="1">
      <alignment horizontal="right" indent="1"/>
    </xf>
    <xf numFmtId="176" fontId="5" fillId="0" borderId="41" xfId="24" applyNumberFormat="1" applyFont="1" applyFill="1" applyBorder="1" applyAlignment="1" applyProtection="1">
      <alignment horizontal="right" indent="1"/>
    </xf>
    <xf numFmtId="0" fontId="5" fillId="0" borderId="5" xfId="5" applyNumberFormat="1" applyFont="1" applyFill="1" applyBorder="1" applyAlignment="1" applyProtection="1">
      <alignment horizontal="center" vertical="center" wrapText="1"/>
    </xf>
    <xf numFmtId="0" fontId="20" fillId="0" borderId="0" xfId="0" applyFont="1" applyFill="1" applyProtection="1"/>
    <xf numFmtId="183" fontId="5" fillId="0" borderId="41" xfId="24" applyNumberFormat="1" applyFont="1" applyFill="1" applyBorder="1" applyAlignment="1" applyProtection="1">
      <alignment horizontal="right" indent="1"/>
    </xf>
    <xf numFmtId="165" fontId="15" fillId="0" borderId="0" xfId="0" applyNumberFormat="1" applyFont="1"/>
    <xf numFmtId="3" fontId="4" fillId="0" borderId="0" xfId="5" applyNumberFormat="1" applyFont="1"/>
    <xf numFmtId="0" fontId="17" fillId="0" borderId="0" xfId="0" applyFont="1"/>
    <xf numFmtId="0" fontId="4" fillId="0" borderId="0" xfId="4" applyFont="1" applyBorder="1" applyAlignment="1">
      <alignment horizontal="center" vertical="center"/>
    </xf>
    <xf numFmtId="14" fontId="20" fillId="2" borderId="28" xfId="0" applyNumberFormat="1" applyFont="1" applyFill="1" applyBorder="1" applyAlignment="1">
      <alignment horizontal="center" vertical="center"/>
    </xf>
    <xf numFmtId="0" fontId="20" fillId="2" borderId="1" xfId="0" applyFont="1" applyFill="1" applyBorder="1" applyAlignment="1">
      <alignment horizontal="center" vertical="center" wrapText="1"/>
    </xf>
    <xf numFmtId="14" fontId="20" fillId="2" borderId="33" xfId="0" applyNumberFormat="1" applyFont="1" applyFill="1" applyBorder="1" applyAlignment="1">
      <alignment horizontal="center" vertical="center"/>
    </xf>
    <xf numFmtId="0" fontId="31" fillId="0" borderId="68" xfId="28" applyFont="1" applyFill="1" applyBorder="1" applyAlignment="1">
      <alignment vertical="center" wrapText="1"/>
    </xf>
    <xf numFmtId="176" fontId="31" fillId="0" borderId="28" xfId="29" applyNumberFormat="1" applyFont="1" applyFill="1" applyBorder="1" applyAlignment="1">
      <alignment horizontal="right" vertical="center" indent="1"/>
    </xf>
    <xf numFmtId="176" fontId="20" fillId="4" borderId="1" xfId="24" applyNumberFormat="1" applyFont="1" applyFill="1" applyBorder="1" applyAlignment="1">
      <alignment horizontal="right" vertical="center" indent="1"/>
    </xf>
    <xf numFmtId="176" fontId="31" fillId="0" borderId="33" xfId="29" applyNumberFormat="1" applyFont="1" applyFill="1" applyBorder="1" applyAlignment="1">
      <alignment horizontal="right" vertical="center" indent="1"/>
    </xf>
    <xf numFmtId="49" fontId="4" fillId="0" borderId="68" xfId="4" applyNumberFormat="1" applyFont="1" applyFill="1" applyBorder="1" applyAlignment="1">
      <alignment horizontal="left" vertical="center" wrapText="1"/>
    </xf>
    <xf numFmtId="176" fontId="32" fillId="0" borderId="28" xfId="29" applyNumberFormat="1" applyFont="1" applyFill="1" applyBorder="1" applyAlignment="1">
      <alignment horizontal="right" vertical="center" indent="1"/>
    </xf>
    <xf numFmtId="176" fontId="32" fillId="0" borderId="33" xfId="29" applyNumberFormat="1" applyFont="1" applyFill="1" applyBorder="1" applyAlignment="1">
      <alignment horizontal="right" vertical="center" indent="1"/>
    </xf>
    <xf numFmtId="0" fontId="31" fillId="0" borderId="68" xfId="28" applyFont="1" applyFill="1" applyBorder="1" applyAlignment="1">
      <alignment horizontal="left" vertical="center" wrapText="1" indent="1"/>
    </xf>
    <xf numFmtId="0" fontId="32" fillId="5" borderId="68" xfId="28" applyFont="1" applyFill="1" applyBorder="1" applyAlignment="1">
      <alignment horizontal="left" vertical="center" wrapText="1" indent="2"/>
    </xf>
    <xf numFmtId="176" fontId="32" fillId="0" borderId="28" xfId="29" applyNumberFormat="1" applyFont="1" applyFill="1" applyBorder="1" applyAlignment="1" applyProtection="1">
      <alignment horizontal="right" vertical="center" indent="1"/>
      <protection locked="0"/>
    </xf>
    <xf numFmtId="176" fontId="15" fillId="4" borderId="1" xfId="24" applyNumberFormat="1" applyFont="1" applyFill="1" applyBorder="1" applyAlignment="1">
      <alignment horizontal="right" vertical="center" indent="1"/>
    </xf>
    <xf numFmtId="176" fontId="32" fillId="0" borderId="33" xfId="29" applyNumberFormat="1" applyFont="1" applyFill="1" applyBorder="1" applyAlignment="1" applyProtection="1">
      <alignment horizontal="right" vertical="center" indent="1"/>
      <protection locked="0"/>
    </xf>
    <xf numFmtId="0" fontId="32" fillId="5" borderId="68" xfId="28" applyFont="1" applyFill="1" applyBorder="1" applyAlignment="1">
      <alignment horizontal="left" vertical="center" indent="2"/>
    </xf>
    <xf numFmtId="176" fontId="20" fillId="4" borderId="29" xfId="24" applyNumberFormat="1" applyFont="1" applyFill="1" applyBorder="1" applyAlignment="1">
      <alignment horizontal="right" vertical="center" indent="1"/>
    </xf>
    <xf numFmtId="0" fontId="32" fillId="0" borderId="68" xfId="28" applyFont="1" applyFill="1" applyBorder="1" applyAlignment="1">
      <alignment horizontal="left" vertical="center" wrapText="1" indent="2"/>
    </xf>
    <xf numFmtId="176" fontId="15" fillId="0" borderId="1" xfId="24" applyNumberFormat="1" applyFont="1" applyFill="1" applyBorder="1" applyAlignment="1">
      <alignment horizontal="right" vertical="center" indent="1"/>
    </xf>
    <xf numFmtId="49" fontId="4" fillId="0" borderId="68" xfId="4" applyNumberFormat="1" applyFont="1" applyFill="1" applyBorder="1" applyAlignment="1">
      <alignment horizontal="left" vertical="center" wrapText="1" indent="1"/>
    </xf>
    <xf numFmtId="183" fontId="31" fillId="0" borderId="28" xfId="29" applyNumberFormat="1" applyFont="1" applyFill="1" applyBorder="1" applyAlignment="1">
      <alignment horizontal="right" vertical="center" indent="1"/>
    </xf>
    <xf numFmtId="183" fontId="20" fillId="4" borderId="1" xfId="24" applyNumberFormat="1" applyFont="1" applyFill="1" applyBorder="1" applyAlignment="1">
      <alignment horizontal="right" vertical="center" indent="1"/>
    </xf>
    <xf numFmtId="183" fontId="31" fillId="0" borderId="33" xfId="29" applyNumberFormat="1" applyFont="1" applyFill="1" applyBorder="1" applyAlignment="1">
      <alignment horizontal="right" vertical="center" indent="1"/>
    </xf>
    <xf numFmtId="49" fontId="4" fillId="0" borderId="68" xfId="4" applyNumberFormat="1" applyFont="1" applyFill="1" applyBorder="1" applyAlignment="1" applyProtection="1">
      <alignment horizontal="left" vertical="center" wrapText="1" indent="2"/>
      <protection locked="0"/>
    </xf>
    <xf numFmtId="183" fontId="32" fillId="0" borderId="28" xfId="29" applyNumberFormat="1" applyFont="1" applyFill="1" applyBorder="1" applyAlignment="1" applyProtection="1">
      <alignment horizontal="right" vertical="center" indent="1"/>
      <protection locked="0"/>
    </xf>
    <xf numFmtId="183" fontId="15" fillId="4" borderId="1" xfId="24" applyNumberFormat="1" applyFont="1" applyFill="1" applyBorder="1" applyAlignment="1">
      <alignment horizontal="right" vertical="center" indent="1"/>
    </xf>
    <xf numFmtId="183" fontId="32" fillId="0" borderId="33" xfId="29" applyNumberFormat="1" applyFont="1" applyFill="1" applyBorder="1" applyAlignment="1" applyProtection="1">
      <alignment horizontal="right" vertical="center" indent="1"/>
      <protection locked="0"/>
    </xf>
    <xf numFmtId="0" fontId="31" fillId="0" borderId="70" xfId="28" applyFont="1" applyFill="1" applyBorder="1" applyAlignment="1">
      <alignment vertical="center" wrapText="1"/>
    </xf>
    <xf numFmtId="183" fontId="31" fillId="0" borderId="35" xfId="29" applyNumberFormat="1" applyFont="1" applyFill="1" applyBorder="1" applyAlignment="1">
      <alignment horizontal="right" vertical="center" indent="1"/>
    </xf>
    <xf numFmtId="183" fontId="20" fillId="4" borderId="37" xfId="24" applyNumberFormat="1" applyFont="1" applyFill="1" applyBorder="1" applyAlignment="1">
      <alignment horizontal="right" vertical="center" indent="1"/>
    </xf>
    <xf numFmtId="183" fontId="31" fillId="0" borderId="38" xfId="29" applyNumberFormat="1" applyFont="1" applyFill="1" applyBorder="1" applyAlignment="1">
      <alignment horizontal="right" vertical="center" indent="1"/>
    </xf>
    <xf numFmtId="176" fontId="31" fillId="0" borderId="35" xfId="29" applyNumberFormat="1" applyFont="1" applyFill="1" applyBorder="1" applyAlignment="1">
      <alignment horizontal="right" vertical="center" indent="1"/>
    </xf>
    <xf numFmtId="176" fontId="20" fillId="4" borderId="37" xfId="24" applyNumberFormat="1" applyFont="1" applyFill="1" applyBorder="1" applyAlignment="1">
      <alignment horizontal="right" vertical="center" indent="1"/>
    </xf>
    <xf numFmtId="176" fontId="31" fillId="0" borderId="38" xfId="29" applyNumberFormat="1" applyFont="1" applyFill="1" applyBorder="1" applyAlignment="1">
      <alignment horizontal="right" vertical="center" indent="1"/>
    </xf>
    <xf numFmtId="0" fontId="31" fillId="0" borderId="6" xfId="28" applyFont="1" applyFill="1" applyBorder="1" applyAlignment="1">
      <alignment vertical="center" wrapText="1"/>
    </xf>
    <xf numFmtId="176" fontId="31" fillId="0" borderId="25" xfId="24" applyNumberFormat="1" applyFont="1" applyFill="1" applyBorder="1" applyAlignment="1">
      <alignment horizontal="right" vertical="center" indent="1"/>
    </xf>
    <xf numFmtId="176" fontId="20" fillId="4" borderId="40" xfId="24" applyNumberFormat="1" applyFont="1" applyFill="1" applyBorder="1" applyAlignment="1">
      <alignment horizontal="right" vertical="center" indent="1"/>
    </xf>
    <xf numFmtId="176" fontId="31" fillId="0" borderId="41" xfId="24" applyNumberFormat="1" applyFont="1" applyFill="1" applyBorder="1" applyAlignment="1">
      <alignment horizontal="right" vertical="center" indent="1"/>
    </xf>
    <xf numFmtId="0" fontId="15" fillId="5" borderId="0" xfId="0" applyFont="1" applyFill="1" applyAlignment="1">
      <alignment wrapText="1"/>
    </xf>
    <xf numFmtId="164" fontId="20" fillId="0" borderId="0" xfId="24" applyFont="1" applyBorder="1" applyAlignment="1">
      <alignment vertical="center"/>
    </xf>
    <xf numFmtId="0" fontId="15" fillId="0" borderId="0" xfId="0" applyFont="1" applyAlignment="1">
      <alignment wrapText="1"/>
    </xf>
    <xf numFmtId="176" fontId="15" fillId="0" borderId="0" xfId="0" applyNumberFormat="1" applyFont="1"/>
    <xf numFmtId="176" fontId="15" fillId="0" borderId="0" xfId="0" applyNumberFormat="1" applyFont="1" applyFill="1"/>
    <xf numFmtId="164" fontId="20" fillId="0" borderId="0" xfId="24" applyFont="1" applyFill="1" applyBorder="1" applyAlignment="1">
      <alignment vertical="center"/>
    </xf>
    <xf numFmtId="164" fontId="15" fillId="0" borderId="0" xfId="0" applyNumberFormat="1" applyFont="1"/>
    <xf numFmtId="0" fontId="20" fillId="0" borderId="68" xfId="28" applyFont="1" applyFill="1" applyBorder="1" applyAlignment="1">
      <alignment vertical="center" wrapText="1"/>
    </xf>
    <xf numFmtId="176" fontId="31" fillId="0" borderId="28" xfId="29" applyNumberFormat="1" applyFont="1" applyFill="1" applyBorder="1" applyAlignment="1" applyProtection="1">
      <alignment horizontal="right" vertical="center" indent="1"/>
      <protection locked="0"/>
    </xf>
    <xf numFmtId="176" fontId="31" fillId="0" borderId="33" xfId="29" applyNumberFormat="1" applyFont="1" applyFill="1" applyBorder="1" applyAlignment="1" applyProtection="1">
      <alignment horizontal="right" vertical="center" indent="1"/>
      <protection locked="0"/>
    </xf>
    <xf numFmtId="0" fontId="15" fillId="0" borderId="68" xfId="28" applyFont="1" applyFill="1" applyBorder="1" applyAlignment="1">
      <alignment vertical="center" wrapText="1"/>
    </xf>
    <xf numFmtId="176" fontId="20" fillId="0" borderId="28" xfId="29" applyNumberFormat="1" applyFont="1" applyFill="1" applyBorder="1" applyAlignment="1">
      <alignment horizontal="right" vertical="center" indent="1"/>
    </xf>
    <xf numFmtId="176" fontId="20" fillId="0" borderId="33" xfId="29" applyNumberFormat="1" applyFont="1" applyFill="1" applyBorder="1" applyAlignment="1">
      <alignment horizontal="right" vertical="center" indent="1"/>
    </xf>
    <xf numFmtId="176" fontId="15" fillId="0" borderId="28" xfId="29" applyNumberFormat="1" applyFont="1" applyFill="1" applyBorder="1" applyAlignment="1">
      <alignment horizontal="right" vertical="center" indent="1"/>
    </xf>
    <xf numFmtId="176" fontId="15" fillId="0" borderId="33" xfId="29" applyNumberFormat="1" applyFont="1" applyFill="1" applyBorder="1" applyAlignment="1">
      <alignment horizontal="right" vertical="center" indent="1"/>
    </xf>
    <xf numFmtId="0" fontId="20" fillId="0" borderId="68" xfId="28" applyFont="1" applyFill="1" applyBorder="1" applyAlignment="1">
      <alignment horizontal="left" vertical="center" wrapText="1" indent="1"/>
    </xf>
    <xf numFmtId="0" fontId="15" fillId="0" borderId="68" xfId="28" applyFont="1" applyFill="1" applyBorder="1" applyAlignment="1">
      <alignment horizontal="left" vertical="center" wrapText="1" indent="2"/>
    </xf>
    <xf numFmtId="0" fontId="15" fillId="5" borderId="68" xfId="28" applyFont="1" applyFill="1" applyBorder="1" applyAlignment="1">
      <alignment horizontal="left" vertical="center" wrapText="1" indent="2"/>
    </xf>
    <xf numFmtId="176" fontId="32" fillId="5" borderId="28" xfId="29" applyNumberFormat="1" applyFont="1" applyFill="1" applyBorder="1" applyAlignment="1" applyProtection="1">
      <alignment horizontal="right" vertical="center" indent="1"/>
      <protection locked="0"/>
    </xf>
    <xf numFmtId="176" fontId="32" fillId="5" borderId="33" xfId="29" applyNumberFormat="1" applyFont="1" applyFill="1" applyBorder="1" applyAlignment="1" applyProtection="1">
      <alignment horizontal="right" vertical="center" indent="1"/>
      <protection locked="0"/>
    </xf>
    <xf numFmtId="176" fontId="15" fillId="5" borderId="1" xfId="24" applyNumberFormat="1" applyFont="1" applyFill="1" applyBorder="1" applyAlignment="1">
      <alignment horizontal="right" vertical="center" indent="1"/>
    </xf>
    <xf numFmtId="0" fontId="15" fillId="5" borderId="0" xfId="0" applyFont="1" applyFill="1"/>
    <xf numFmtId="176" fontId="32" fillId="0" borderId="68" xfId="29" applyNumberFormat="1" applyFont="1" applyFill="1" applyBorder="1" applyAlignment="1" applyProtection="1">
      <alignment horizontal="right" vertical="center" indent="1"/>
      <protection locked="0"/>
    </xf>
    <xf numFmtId="0" fontId="5" fillId="0" borderId="68" xfId="28" applyFont="1" applyFill="1" applyBorder="1" applyAlignment="1">
      <alignment vertical="center" wrapText="1"/>
    </xf>
    <xf numFmtId="176" fontId="5" fillId="0" borderId="22" xfId="29" applyNumberFormat="1" applyFont="1" applyFill="1" applyBorder="1" applyAlignment="1">
      <alignment horizontal="right" vertical="center" indent="1"/>
    </xf>
    <xf numFmtId="176" fontId="5" fillId="0" borderId="68" xfId="29" applyNumberFormat="1" applyFont="1" applyFill="1" applyBorder="1" applyAlignment="1">
      <alignment horizontal="right" vertical="center" indent="1"/>
    </xf>
    <xf numFmtId="176" fontId="5" fillId="0" borderId="33" xfId="29" applyNumberFormat="1" applyFont="1" applyFill="1" applyBorder="1" applyAlignment="1">
      <alignment horizontal="right" vertical="center" indent="1"/>
    </xf>
    <xf numFmtId="176" fontId="4" fillId="0" borderId="68" xfId="29" applyNumberFormat="1" applyFont="1" applyFill="1" applyBorder="1" applyAlignment="1">
      <alignment horizontal="right" vertical="center" indent="1"/>
    </xf>
    <xf numFmtId="176" fontId="4" fillId="0" borderId="34" xfId="29" applyNumberFormat="1" applyFont="1" applyFill="1" applyBorder="1" applyAlignment="1">
      <alignment horizontal="right" vertical="center" indent="1"/>
    </xf>
    <xf numFmtId="176" fontId="15" fillId="4" borderId="29" xfId="24" applyNumberFormat="1" applyFont="1" applyFill="1" applyBorder="1" applyAlignment="1">
      <alignment horizontal="right" vertical="center" indent="1"/>
    </xf>
    <xf numFmtId="176" fontId="4" fillId="0" borderId="33" xfId="29" applyNumberFormat="1" applyFont="1" applyFill="1" applyBorder="1" applyAlignment="1">
      <alignment horizontal="right" vertical="center" indent="1"/>
    </xf>
    <xf numFmtId="176" fontId="33" fillId="0" borderId="58" xfId="29" applyNumberFormat="1" applyFont="1" applyFill="1" applyBorder="1" applyAlignment="1" applyProtection="1">
      <alignment horizontal="right" vertical="center" indent="1"/>
      <protection locked="0"/>
    </xf>
    <xf numFmtId="49" fontId="12" fillId="0" borderId="68" xfId="4" applyNumberFormat="1" applyFont="1" applyFill="1" applyBorder="1" applyAlignment="1">
      <alignment horizontal="left" vertical="center" wrapText="1" indent="2"/>
    </xf>
    <xf numFmtId="176" fontId="33" fillId="0" borderId="68" xfId="29" applyNumberFormat="1" applyFont="1" applyFill="1" applyBorder="1" applyAlignment="1" applyProtection="1">
      <alignment horizontal="right" vertical="center" indent="1"/>
      <protection locked="0"/>
    </xf>
    <xf numFmtId="176" fontId="34" fillId="4" borderId="1" xfId="24" applyNumberFormat="1" applyFont="1" applyFill="1" applyBorder="1" applyAlignment="1">
      <alignment horizontal="right" vertical="center" indent="1"/>
    </xf>
    <xf numFmtId="0" fontId="34" fillId="0" borderId="0" xfId="0" applyFont="1" applyFill="1"/>
    <xf numFmtId="0" fontId="4" fillId="0" borderId="68" xfId="4" applyNumberFormat="1" applyFont="1" applyFill="1" applyBorder="1" applyAlignment="1">
      <alignment horizontal="left" vertical="center" wrapText="1" indent="2"/>
    </xf>
    <xf numFmtId="176" fontId="33" fillId="0" borderId="36" xfId="29" applyNumberFormat="1" applyFont="1" applyFill="1" applyBorder="1" applyAlignment="1" applyProtection="1">
      <alignment horizontal="right" vertical="center" indent="1"/>
      <protection locked="0"/>
    </xf>
    <xf numFmtId="176" fontId="33" fillId="0" borderId="33" xfId="29" applyNumberFormat="1" applyFont="1" applyFill="1" applyBorder="1" applyAlignment="1" applyProtection="1">
      <alignment horizontal="right" vertical="center" indent="1"/>
      <protection locked="0"/>
    </xf>
    <xf numFmtId="176" fontId="33" fillId="0" borderId="73" xfId="29" applyNumberFormat="1" applyFont="1" applyFill="1" applyBorder="1" applyAlignment="1" applyProtection="1">
      <alignment horizontal="right" vertical="center" indent="1"/>
      <protection locked="0"/>
    </xf>
    <xf numFmtId="0" fontId="5" fillId="0" borderId="70" xfId="28" applyFont="1" applyFill="1" applyBorder="1" applyAlignment="1">
      <alignment vertical="center" wrapText="1"/>
    </xf>
    <xf numFmtId="176" fontId="5" fillId="0" borderId="70" xfId="29" applyNumberFormat="1" applyFont="1" applyFill="1" applyBorder="1" applyAlignment="1">
      <alignment horizontal="right" vertical="center" indent="1"/>
    </xf>
    <xf numFmtId="176" fontId="5" fillId="0" borderId="58" xfId="29" applyNumberFormat="1" applyFont="1" applyFill="1" applyBorder="1" applyAlignment="1">
      <alignment horizontal="right" vertical="center" indent="1"/>
    </xf>
    <xf numFmtId="176" fontId="4" fillId="0" borderId="28" xfId="29" applyNumberFormat="1" applyFont="1" applyFill="1" applyBorder="1" applyAlignment="1">
      <alignment horizontal="right" vertical="center" indent="1"/>
    </xf>
    <xf numFmtId="176" fontId="32" fillId="0" borderId="45" xfId="29" applyNumberFormat="1" applyFont="1" applyFill="1" applyBorder="1" applyAlignment="1" applyProtection="1">
      <alignment horizontal="right" vertical="center" indent="1"/>
      <protection locked="0"/>
    </xf>
    <xf numFmtId="176" fontId="15" fillId="4" borderId="47" xfId="24" applyNumberFormat="1" applyFont="1" applyFill="1" applyBorder="1" applyAlignment="1">
      <alignment horizontal="right" vertical="center" indent="1"/>
    </xf>
    <xf numFmtId="176" fontId="32" fillId="0" borderId="46" xfId="29" applyNumberFormat="1" applyFont="1" applyFill="1" applyBorder="1" applyAlignment="1" applyProtection="1">
      <alignment horizontal="right" vertical="center" indent="1"/>
      <protection locked="0"/>
    </xf>
    <xf numFmtId="0" fontId="5" fillId="0" borderId="6" xfId="28" applyFont="1" applyFill="1" applyBorder="1" applyAlignment="1">
      <alignment vertical="center" wrapText="1"/>
    </xf>
    <xf numFmtId="176" fontId="5" fillId="0" borderId="25" xfId="29" applyNumberFormat="1" applyFont="1" applyFill="1" applyBorder="1" applyAlignment="1">
      <alignment horizontal="right" vertical="center" indent="1"/>
    </xf>
    <xf numFmtId="176" fontId="5" fillId="0" borderId="41" xfId="29" applyNumberFormat="1" applyFont="1" applyFill="1" applyBorder="1" applyAlignment="1">
      <alignment horizontal="right" vertical="center" indent="1"/>
    </xf>
    <xf numFmtId="0" fontId="4" fillId="0" borderId="0" xfId="30" applyFont="1"/>
    <xf numFmtId="0" fontId="4" fillId="0" borderId="0" xfId="30" applyFont="1" applyAlignment="1">
      <alignment horizontal="center"/>
    </xf>
    <xf numFmtId="0" fontId="4" fillId="0" borderId="0" xfId="30" applyFont="1" applyFill="1" applyAlignment="1">
      <alignment horizontal="left" wrapText="1" indent="2"/>
    </xf>
    <xf numFmtId="0" fontId="2" fillId="0" borderId="0" xfId="30" applyFont="1"/>
    <xf numFmtId="0" fontId="3" fillId="0" borderId="0" xfId="30" applyFont="1"/>
    <xf numFmtId="0" fontId="3" fillId="0" borderId="0" xfId="30" applyFont="1" applyAlignment="1">
      <alignment horizontal="center"/>
    </xf>
    <xf numFmtId="0" fontId="3" fillId="0" borderId="0" xfId="30" applyFont="1" applyFill="1" applyAlignment="1">
      <alignment horizontal="left" wrapText="1" indent="2"/>
    </xf>
    <xf numFmtId="0" fontId="20" fillId="8" borderId="25" xfId="30" applyFont="1" applyFill="1" applyBorder="1" applyAlignment="1">
      <alignment horizontal="center" vertical="center"/>
    </xf>
    <xf numFmtId="0" fontId="20" fillId="8" borderId="40" xfId="30" applyFont="1" applyFill="1" applyBorder="1" applyAlignment="1">
      <alignment horizontal="center" vertical="center"/>
    </xf>
    <xf numFmtId="0" fontId="20" fillId="8" borderId="40" xfId="30" applyFont="1" applyFill="1" applyBorder="1" applyAlignment="1">
      <alignment horizontal="center" vertical="center" wrapText="1"/>
    </xf>
    <xf numFmtId="164" fontId="20" fillId="8" borderId="40" xfId="24" applyFont="1" applyFill="1" applyBorder="1" applyAlignment="1">
      <alignment horizontal="center" vertical="center" wrapText="1"/>
    </xf>
    <xf numFmtId="0" fontId="5" fillId="8" borderId="40" xfId="30" applyFont="1" applyFill="1" applyBorder="1" applyAlignment="1">
      <alignment horizontal="center" vertical="center" wrapText="1"/>
    </xf>
    <xf numFmtId="0" fontId="5" fillId="8" borderId="41" xfId="30" applyFont="1" applyFill="1" applyBorder="1" applyAlignment="1">
      <alignment horizontal="center" vertical="center" wrapText="1"/>
    </xf>
    <xf numFmtId="0" fontId="5" fillId="0" borderId="0" xfId="0" applyFont="1"/>
    <xf numFmtId="0" fontId="15" fillId="0" borderId="28" xfId="30" applyFont="1" applyBorder="1" applyAlignment="1" applyProtection="1">
      <alignment horizontal="center" vertical="center"/>
      <protection locked="0"/>
    </xf>
    <xf numFmtId="0" fontId="4" fillId="0" borderId="1" xfId="31" applyNumberFormat="1" applyFont="1" applyFill="1" applyBorder="1" applyAlignment="1" applyProtection="1">
      <alignment horizontal="center" vertical="center" wrapText="1" shrinkToFit="1"/>
      <protection locked="0"/>
    </xf>
    <xf numFmtId="0" fontId="4" fillId="0" borderId="1" xfId="31" applyNumberFormat="1" applyFont="1" applyFill="1" applyBorder="1" applyAlignment="1" applyProtection="1">
      <alignment horizontal="left" vertical="center" wrapText="1" indent="1" shrinkToFit="1"/>
      <protection locked="0"/>
    </xf>
    <xf numFmtId="166" fontId="15" fillId="0" borderId="1" xfId="24" applyNumberFormat="1" applyFont="1" applyFill="1" applyBorder="1" applyAlignment="1" applyProtection="1">
      <alignment horizontal="right" vertical="center" indent="1"/>
      <protection locked="0"/>
    </xf>
    <xf numFmtId="9" fontId="15" fillId="0" borderId="1" xfId="26" applyFont="1" applyFill="1" applyBorder="1" applyAlignment="1" applyProtection="1">
      <alignment horizontal="right" vertical="center" indent="1"/>
      <protection locked="0"/>
    </xf>
    <xf numFmtId="166" fontId="20" fillId="0" borderId="40" xfId="24" applyNumberFormat="1" applyFont="1" applyBorder="1" applyAlignment="1">
      <alignment horizontal="right" vertical="center" indent="1"/>
    </xf>
    <xf numFmtId="9" fontId="20" fillId="0" borderId="40" xfId="26" applyFont="1" applyBorder="1" applyAlignment="1">
      <alignment horizontal="right" vertical="center" indent="1"/>
    </xf>
    <xf numFmtId="164" fontId="20" fillId="0" borderId="40" xfId="24" applyFont="1" applyBorder="1" applyAlignment="1">
      <alignment horizontal="left" vertical="center" wrapText="1" indent="2"/>
    </xf>
    <xf numFmtId="0" fontId="4" fillId="0" borderId="0" xfId="30" applyFont="1" applyAlignment="1"/>
    <xf numFmtId="167" fontId="4" fillId="0" borderId="0" xfId="30" applyNumberFormat="1" applyFont="1"/>
    <xf numFmtId="0" fontId="4" fillId="0" borderId="0" xfId="30" applyFont="1" applyAlignment="1">
      <alignment horizontal="left" wrapText="1" indent="2"/>
    </xf>
    <xf numFmtId="0" fontId="4" fillId="0" borderId="0" xfId="0" applyFont="1" applyAlignment="1">
      <alignment vertical="center" wrapText="1"/>
    </xf>
    <xf numFmtId="164" fontId="4" fillId="0" borderId="0" xfId="24" applyFont="1" applyAlignment="1">
      <alignment vertical="center" wrapText="1"/>
    </xf>
    <xf numFmtId="164" fontId="4" fillId="0" borderId="0" xfId="24" applyFont="1" applyAlignment="1">
      <alignment vertical="center"/>
    </xf>
    <xf numFmtId="0" fontId="4" fillId="0" borderId="0" xfId="0" applyFont="1" applyAlignment="1">
      <alignment horizontal="left" wrapText="1" indent="2"/>
    </xf>
    <xf numFmtId="0" fontId="4" fillId="9" borderId="0" xfId="4" applyFont="1" applyFill="1" applyAlignment="1">
      <alignment vertical="center" wrapText="1"/>
    </xf>
    <xf numFmtId="0" fontId="0" fillId="9" borderId="0" xfId="0" applyFill="1"/>
    <xf numFmtId="0" fontId="4" fillId="9" borderId="0" xfId="4" applyFont="1" applyFill="1" applyAlignment="1">
      <alignment vertical="center"/>
    </xf>
    <xf numFmtId="0" fontId="4" fillId="0" borderId="1" xfId="0" applyFont="1" applyFill="1" applyBorder="1" applyAlignment="1">
      <alignment horizontal="center"/>
    </xf>
    <xf numFmtId="0" fontId="5"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4" fillId="0" borderId="56" xfId="0" applyFont="1" applyFill="1" applyBorder="1" applyAlignment="1">
      <alignment horizontal="center" vertical="center"/>
    </xf>
    <xf numFmtId="165" fontId="4" fillId="2" borderId="6" xfId="8" applyNumberFormat="1" applyFont="1" applyFill="1" applyBorder="1" applyAlignment="1" applyProtection="1">
      <alignment horizontal="center" vertical="center" wrapText="1"/>
    </xf>
    <xf numFmtId="165" fontId="4" fillId="2" borderId="8" xfId="8" applyNumberFormat="1" applyFont="1" applyFill="1" applyBorder="1" applyAlignment="1" applyProtection="1">
      <alignment horizontal="center" vertical="center" wrapText="1"/>
    </xf>
    <xf numFmtId="165" fontId="4" fillId="2" borderId="4" xfId="8" applyNumberFormat="1" applyFont="1" applyFill="1" applyBorder="1" applyAlignment="1" applyProtection="1">
      <alignment horizontal="center" vertical="center" wrapText="1"/>
    </xf>
    <xf numFmtId="165" fontId="4" fillId="2" borderId="17" xfId="8" applyNumberFormat="1" applyFont="1" applyFill="1" applyBorder="1" applyAlignment="1" applyProtection="1">
      <alignment horizontal="center" vertical="center" wrapText="1"/>
    </xf>
    <xf numFmtId="3" fontId="5" fillId="2" borderId="5" xfId="8" applyNumberFormat="1" applyFont="1" applyFill="1" applyBorder="1" applyAlignment="1" applyProtection="1">
      <alignment horizontal="center" vertical="center" wrapText="1"/>
    </xf>
    <xf numFmtId="165" fontId="5" fillId="2" borderId="5" xfId="8" applyNumberFormat="1" applyFont="1" applyFill="1" applyBorder="1" applyAlignment="1" applyProtection="1">
      <alignment horizontal="center" vertical="center" wrapText="1"/>
    </xf>
    <xf numFmtId="0" fontId="5" fillId="2" borderId="13" xfId="6" applyFont="1" applyFill="1" applyBorder="1" applyAlignment="1">
      <alignment horizontal="center" vertical="center" wrapText="1"/>
    </xf>
    <xf numFmtId="0" fontId="5" fillId="2" borderId="0" xfId="6" applyFont="1" applyFill="1" applyBorder="1" applyAlignment="1">
      <alignment horizontal="center" vertical="center" wrapText="1"/>
    </xf>
    <xf numFmtId="0" fontId="5" fillId="2" borderId="14" xfId="6" applyFont="1" applyFill="1" applyBorder="1" applyAlignment="1">
      <alignment horizontal="center" vertical="center" wrapText="1"/>
    </xf>
    <xf numFmtId="0" fontId="5" fillId="2" borderId="15" xfId="6" applyFont="1" applyFill="1" applyBorder="1" applyAlignment="1">
      <alignment horizontal="center" vertical="center" wrapText="1"/>
    </xf>
    <xf numFmtId="0" fontId="5" fillId="2" borderId="3" xfId="6" applyFont="1" applyFill="1" applyBorder="1" applyAlignment="1">
      <alignment horizontal="center" vertical="center" wrapText="1"/>
    </xf>
    <xf numFmtId="0" fontId="5" fillId="2" borderId="16" xfId="6" applyFont="1" applyFill="1" applyBorder="1" applyAlignment="1">
      <alignment horizontal="center" vertical="center" wrapText="1"/>
    </xf>
    <xf numFmtId="3" fontId="5" fillId="2" borderId="6" xfId="8" applyNumberFormat="1" applyFont="1" applyFill="1" applyBorder="1" applyAlignment="1" applyProtection="1">
      <alignment horizontal="center" vertical="center" wrapText="1"/>
    </xf>
    <xf numFmtId="3" fontId="5" fillId="2" borderId="7" xfId="8" applyNumberFormat="1" applyFont="1" applyFill="1" applyBorder="1" applyAlignment="1" applyProtection="1">
      <alignment horizontal="center" vertical="center" wrapText="1"/>
    </xf>
    <xf numFmtId="3" fontId="5" fillId="2" borderId="8" xfId="8" applyNumberFormat="1" applyFont="1" applyFill="1" applyBorder="1" applyAlignment="1" applyProtection="1">
      <alignment horizontal="center" vertical="center" wrapText="1"/>
    </xf>
    <xf numFmtId="0" fontId="5" fillId="2" borderId="4" xfId="6" applyFont="1" applyFill="1" applyBorder="1" applyAlignment="1">
      <alignment horizontal="center" vertical="center" wrapText="1"/>
    </xf>
    <xf numFmtId="0" fontId="5" fillId="2" borderId="9" xfId="6" applyFont="1" applyFill="1" applyBorder="1" applyAlignment="1">
      <alignment horizontal="center" vertical="center" wrapText="1"/>
    </xf>
    <xf numFmtId="0" fontId="5" fillId="2" borderId="17" xfId="6" applyFont="1" applyFill="1" applyBorder="1" applyAlignment="1">
      <alignment horizontal="center" vertical="center" wrapText="1"/>
    </xf>
    <xf numFmtId="0" fontId="5" fillId="2" borderId="5" xfId="6" applyFont="1" applyFill="1" applyBorder="1" applyAlignment="1">
      <alignment horizontal="center" vertical="center" wrapText="1"/>
    </xf>
    <xf numFmtId="0" fontId="5" fillId="2" borderId="6" xfId="6" applyFont="1" applyFill="1" applyBorder="1" applyAlignment="1">
      <alignment horizontal="center" vertical="center" wrapText="1"/>
    </xf>
    <xf numFmtId="0" fontId="5" fillId="2" borderId="7" xfId="6" applyFont="1" applyFill="1" applyBorder="1" applyAlignment="1">
      <alignment horizontal="center" vertical="center" wrapText="1"/>
    </xf>
    <xf numFmtId="0" fontId="5" fillId="2" borderId="8" xfId="6" applyFont="1" applyFill="1" applyBorder="1" applyAlignment="1">
      <alignment horizontal="center" vertical="center" wrapText="1"/>
    </xf>
    <xf numFmtId="0" fontId="5" fillId="2" borderId="10" xfId="6" applyFont="1" applyFill="1" applyBorder="1" applyAlignment="1">
      <alignment horizontal="center" vertical="center" wrapText="1"/>
    </xf>
    <xf numFmtId="0" fontId="5" fillId="2" borderId="11" xfId="6" applyFont="1" applyFill="1" applyBorder="1" applyAlignment="1">
      <alignment horizontal="center" vertical="center" wrapText="1"/>
    </xf>
    <xf numFmtId="0" fontId="5" fillId="2" borderId="12" xfId="6" applyFont="1" applyFill="1" applyBorder="1" applyAlignment="1">
      <alignment horizontal="center" vertical="center" wrapText="1"/>
    </xf>
    <xf numFmtId="0" fontId="5" fillId="2" borderId="5" xfId="9" applyFont="1" applyFill="1" applyBorder="1" applyAlignment="1">
      <alignment horizontal="center" vertical="center" wrapText="1"/>
    </xf>
    <xf numFmtId="0" fontId="5" fillId="2" borderId="26" xfId="16" applyFont="1" applyFill="1" applyBorder="1" applyAlignment="1" applyProtection="1">
      <alignment horizontal="center" vertical="center" wrapText="1"/>
    </xf>
    <xf numFmtId="0" fontId="5" fillId="2" borderId="28" xfId="16" applyFont="1" applyFill="1" applyBorder="1" applyAlignment="1" applyProtection="1">
      <alignment horizontal="center" vertical="center" wrapText="1"/>
    </xf>
    <xf numFmtId="0" fontId="5" fillId="2" borderId="35" xfId="16" applyFont="1" applyFill="1" applyBorder="1" applyAlignment="1" applyProtection="1">
      <alignment horizontal="center" vertical="center" wrapText="1"/>
    </xf>
    <xf numFmtId="0" fontId="5" fillId="2" borderId="27" xfId="16" applyFont="1" applyFill="1" applyBorder="1" applyAlignment="1" applyProtection="1">
      <alignment horizontal="center" vertical="center" wrapText="1"/>
    </xf>
    <xf numFmtId="0" fontId="5" fillId="2" borderId="29" xfId="16" applyFont="1" applyFill="1" applyBorder="1" applyAlignment="1" applyProtection="1">
      <alignment horizontal="center" vertical="center" wrapText="1"/>
    </xf>
    <xf numFmtId="0" fontId="5" fillId="2" borderId="36" xfId="16" applyFont="1" applyFill="1" applyBorder="1" applyAlignment="1" applyProtection="1">
      <alignment horizontal="center" vertical="center" wrapText="1"/>
    </xf>
    <xf numFmtId="0" fontId="5" fillId="2" borderId="7" xfId="4" applyFont="1" applyFill="1" applyBorder="1" applyAlignment="1" applyProtection="1">
      <alignment horizontal="center" vertical="center"/>
    </xf>
    <xf numFmtId="0" fontId="5" fillId="2" borderId="5" xfId="4" applyFont="1" applyFill="1" applyBorder="1" applyAlignment="1" applyProtection="1">
      <alignment horizontal="center" vertical="center"/>
    </xf>
    <xf numFmtId="0" fontId="5" fillId="2" borderId="30" xfId="4" applyFont="1" applyFill="1" applyBorder="1" applyAlignment="1" applyProtection="1">
      <alignment horizontal="center" vertical="center"/>
    </xf>
    <xf numFmtId="0" fontId="5" fillId="2" borderId="31" xfId="4" applyFont="1" applyFill="1" applyBorder="1" applyAlignment="1" applyProtection="1">
      <alignment horizontal="center" vertical="center"/>
    </xf>
    <xf numFmtId="0" fontId="5" fillId="2" borderId="32" xfId="4" applyFont="1" applyFill="1" applyBorder="1" applyAlignment="1" applyProtection="1">
      <alignment horizontal="center" vertical="center"/>
    </xf>
    <xf numFmtId="0" fontId="5" fillId="2" borderId="1" xfId="4" applyFont="1" applyFill="1" applyBorder="1" applyAlignment="1" applyProtection="1">
      <alignment horizontal="center" vertical="center" wrapText="1"/>
    </xf>
    <xf numFmtId="0" fontId="5" fillId="2" borderId="33" xfId="4" applyFont="1" applyFill="1" applyBorder="1" applyAlignment="1" applyProtection="1">
      <alignment horizontal="center" vertical="center" wrapText="1"/>
    </xf>
    <xf numFmtId="0" fontId="5" fillId="2" borderId="29" xfId="4" applyFont="1" applyFill="1" applyBorder="1" applyAlignment="1" applyProtection="1">
      <alignment horizontal="center" vertical="center" wrapText="1"/>
    </xf>
    <xf numFmtId="0" fontId="5" fillId="2" borderId="22" xfId="4" applyFont="1" applyFill="1" applyBorder="1" applyAlignment="1" applyProtection="1">
      <alignment horizontal="center" vertical="center" wrapText="1"/>
    </xf>
    <xf numFmtId="0" fontId="5" fillId="2" borderId="34" xfId="4" applyFont="1" applyFill="1" applyBorder="1" applyAlignment="1" applyProtection="1">
      <alignment horizontal="center" vertical="center" wrapText="1"/>
    </xf>
    <xf numFmtId="49" fontId="5" fillId="2" borderId="48" xfId="4" applyNumberFormat="1" applyFont="1" applyFill="1" applyBorder="1" applyAlignment="1">
      <alignment horizontal="center" vertical="center"/>
    </xf>
    <xf numFmtId="49" fontId="5" fillId="2" borderId="50" xfId="4" applyNumberFormat="1" applyFont="1" applyFill="1" applyBorder="1" applyAlignment="1">
      <alignment horizontal="center" vertical="center"/>
    </xf>
    <xf numFmtId="49" fontId="5" fillId="2" borderId="21" xfId="4" applyNumberFormat="1" applyFont="1" applyFill="1" applyBorder="1" applyAlignment="1">
      <alignment horizontal="center" vertical="center"/>
    </xf>
    <xf numFmtId="49" fontId="5" fillId="2" borderId="49" xfId="4" applyNumberFormat="1" applyFont="1" applyFill="1" applyBorder="1" applyAlignment="1">
      <alignment horizontal="center" vertical="center" wrapText="1"/>
    </xf>
    <xf numFmtId="49" fontId="5" fillId="2" borderId="51" xfId="4" applyNumberFormat="1" applyFont="1" applyFill="1" applyBorder="1" applyAlignment="1">
      <alignment horizontal="center" vertical="center" wrapText="1"/>
    </xf>
    <xf numFmtId="49" fontId="5" fillId="2" borderId="18" xfId="4" applyNumberFormat="1" applyFont="1" applyFill="1" applyBorder="1" applyAlignment="1">
      <alignment horizontal="center" vertical="center" wrapText="1"/>
    </xf>
    <xf numFmtId="0" fontId="5" fillId="2" borderId="31" xfId="4" applyFont="1" applyFill="1" applyBorder="1" applyAlignment="1">
      <alignment horizontal="center" vertical="center"/>
    </xf>
    <xf numFmtId="0" fontId="5" fillId="2" borderId="32" xfId="4" applyFont="1" applyFill="1" applyBorder="1" applyAlignment="1">
      <alignment horizontal="center" vertical="center"/>
    </xf>
    <xf numFmtId="0" fontId="5" fillId="2" borderId="2" xfId="4" applyFont="1" applyFill="1" applyBorder="1" applyAlignment="1">
      <alignment horizontal="center" vertical="center"/>
    </xf>
    <xf numFmtId="0" fontId="5" fillId="2" borderId="22" xfId="4" applyFont="1" applyFill="1" applyBorder="1" applyAlignment="1">
      <alignment horizontal="center" vertical="center"/>
    </xf>
    <xf numFmtId="0" fontId="5" fillId="2" borderId="29" xfId="4" applyFont="1" applyFill="1" applyBorder="1" applyAlignment="1">
      <alignment horizontal="center" vertical="center"/>
    </xf>
    <xf numFmtId="0" fontId="5" fillId="2" borderId="29" xfId="4" applyFont="1" applyFill="1" applyBorder="1" applyAlignment="1">
      <alignment horizontal="center" vertical="center" wrapText="1"/>
    </xf>
    <xf numFmtId="0" fontId="5" fillId="2" borderId="2" xfId="4" applyFont="1" applyFill="1" applyBorder="1" applyAlignment="1">
      <alignment horizontal="center" vertical="center" wrapText="1"/>
    </xf>
    <xf numFmtId="0" fontId="5" fillId="2" borderId="22" xfId="4" applyFont="1" applyFill="1" applyBorder="1" applyAlignment="1">
      <alignment horizontal="center" vertical="center" wrapText="1"/>
    </xf>
    <xf numFmtId="0" fontId="5" fillId="2" borderId="34" xfId="4" applyFont="1" applyFill="1" applyBorder="1" applyAlignment="1">
      <alignment horizontal="center" vertical="center" wrapText="1"/>
    </xf>
    <xf numFmtId="49" fontId="5" fillId="2" borderId="54" xfId="4" applyNumberFormat="1" applyFont="1" applyFill="1" applyBorder="1" applyAlignment="1">
      <alignment horizontal="center" vertical="center" wrapText="1"/>
    </xf>
    <xf numFmtId="49" fontId="5" fillId="2" borderId="53" xfId="4" applyNumberFormat="1" applyFont="1" applyFill="1" applyBorder="1" applyAlignment="1">
      <alignment horizontal="center" vertical="center" wrapText="1"/>
    </xf>
    <xf numFmtId="0" fontId="5" fillId="2" borderId="55" xfId="4" applyFont="1" applyFill="1" applyBorder="1" applyAlignment="1">
      <alignment horizontal="center" vertical="center"/>
    </xf>
    <xf numFmtId="49" fontId="5" fillId="2" borderId="36" xfId="4" applyNumberFormat="1" applyFont="1" applyFill="1" applyBorder="1" applyAlignment="1">
      <alignment horizontal="center" vertical="center" wrapText="1"/>
    </xf>
    <xf numFmtId="49" fontId="5" fillId="2" borderId="52" xfId="4" applyNumberFormat="1" applyFont="1" applyFill="1" applyBorder="1" applyAlignment="1">
      <alignment horizontal="center" vertical="center" wrapText="1"/>
    </xf>
    <xf numFmtId="49" fontId="5" fillId="2" borderId="56" xfId="4" applyNumberFormat="1" applyFont="1" applyFill="1" applyBorder="1" applyAlignment="1">
      <alignment horizontal="center" vertical="center" wrapText="1"/>
    </xf>
    <xf numFmtId="49" fontId="5" fillId="2" borderId="57" xfId="4" applyNumberFormat="1" applyFont="1" applyFill="1" applyBorder="1" applyAlignment="1">
      <alignment horizontal="center" vertical="center" wrapText="1"/>
    </xf>
    <xf numFmtId="49" fontId="5" fillId="2" borderId="42" xfId="4" applyNumberFormat="1" applyFont="1" applyFill="1" applyBorder="1" applyAlignment="1">
      <alignment horizontal="center" vertical="center" wrapText="1"/>
    </xf>
    <xf numFmtId="49" fontId="5" fillId="2" borderId="59" xfId="4" applyNumberFormat="1" applyFont="1" applyFill="1" applyBorder="1" applyAlignment="1">
      <alignment horizontal="center" vertical="center" wrapText="1"/>
    </xf>
    <xf numFmtId="0" fontId="5" fillId="2" borderId="1" xfId="4" applyFont="1" applyFill="1" applyBorder="1" applyAlignment="1">
      <alignment horizontal="center" vertical="center"/>
    </xf>
    <xf numFmtId="0" fontId="5" fillId="2" borderId="36" xfId="4" applyFont="1" applyFill="1" applyBorder="1" applyAlignment="1">
      <alignment horizontal="center" vertical="center" wrapText="1"/>
    </xf>
    <xf numFmtId="0" fontId="5" fillId="2" borderId="58" xfId="4" applyFont="1" applyFill="1" applyBorder="1" applyAlignment="1">
      <alignment horizontal="center" vertical="center" wrapText="1"/>
    </xf>
    <xf numFmtId="0" fontId="5" fillId="2" borderId="56" xfId="4" applyFont="1" applyFill="1" applyBorder="1" applyAlignment="1">
      <alignment horizontal="center" vertical="center" wrapText="1"/>
    </xf>
    <xf numFmtId="0" fontId="5" fillId="2" borderId="14" xfId="4" applyFont="1" applyFill="1" applyBorder="1" applyAlignment="1">
      <alignment horizontal="center" vertical="center" wrapText="1"/>
    </xf>
    <xf numFmtId="0" fontId="5" fillId="2" borderId="42" xfId="4" applyFont="1" applyFill="1" applyBorder="1" applyAlignment="1">
      <alignment horizontal="center" vertical="center" wrapText="1"/>
    </xf>
    <xf numFmtId="0" fontId="5" fillId="2" borderId="60" xfId="4" applyFont="1" applyFill="1" applyBorder="1" applyAlignment="1">
      <alignment horizontal="center" vertical="center" wrapText="1"/>
    </xf>
    <xf numFmtId="0" fontId="5" fillId="2" borderId="1" xfId="4" applyFont="1" applyFill="1" applyBorder="1" applyAlignment="1">
      <alignment horizontal="center" vertical="center" wrapText="1"/>
    </xf>
    <xf numFmtId="0" fontId="14" fillId="2" borderId="1" xfId="4" applyFont="1" applyFill="1" applyBorder="1" applyAlignment="1">
      <alignment horizontal="left" vertical="center"/>
    </xf>
    <xf numFmtId="49" fontId="5" fillId="2" borderId="10" xfId="4" applyNumberFormat="1" applyFont="1" applyFill="1" applyBorder="1" applyAlignment="1">
      <alignment horizontal="center" vertical="center"/>
    </xf>
    <xf numFmtId="49" fontId="5" fillId="2" borderId="11" xfId="4" applyNumberFormat="1" applyFont="1" applyFill="1" applyBorder="1" applyAlignment="1">
      <alignment horizontal="center" vertical="center"/>
    </xf>
    <xf numFmtId="49" fontId="5" fillId="2" borderId="63" xfId="4" applyNumberFormat="1" applyFont="1" applyFill="1" applyBorder="1" applyAlignment="1">
      <alignment horizontal="center" vertical="center"/>
    </xf>
    <xf numFmtId="49" fontId="5" fillId="2" borderId="13" xfId="4" applyNumberFormat="1" applyFont="1" applyFill="1" applyBorder="1" applyAlignment="1">
      <alignment horizontal="center" vertical="center"/>
    </xf>
    <xf numFmtId="49" fontId="5" fillId="2" borderId="0" xfId="4" applyNumberFormat="1" applyFont="1" applyFill="1" applyBorder="1" applyAlignment="1">
      <alignment horizontal="center" vertical="center"/>
    </xf>
    <xf numFmtId="49" fontId="5" fillId="2" borderId="57" xfId="4" applyNumberFormat="1" applyFont="1" applyFill="1" applyBorder="1" applyAlignment="1">
      <alignment horizontal="center" vertical="center"/>
    </xf>
    <xf numFmtId="49" fontId="5" fillId="2" borderId="15" xfId="4" applyNumberFormat="1" applyFont="1" applyFill="1" applyBorder="1" applyAlignment="1">
      <alignment horizontal="center" vertical="center"/>
    </xf>
    <xf numFmtId="49" fontId="5" fillId="2" borderId="3" xfId="4" applyNumberFormat="1" applyFont="1" applyFill="1" applyBorder="1" applyAlignment="1">
      <alignment horizontal="center" vertical="center"/>
    </xf>
    <xf numFmtId="49" fontId="5" fillId="2" borderId="64" xfId="4" applyNumberFormat="1" applyFont="1" applyFill="1" applyBorder="1" applyAlignment="1">
      <alignment horizontal="center" vertical="center"/>
    </xf>
    <xf numFmtId="49" fontId="5" fillId="2" borderId="62" xfId="4" applyNumberFormat="1" applyFont="1" applyFill="1" applyBorder="1" applyAlignment="1">
      <alignment horizontal="center" vertical="center" wrapText="1"/>
    </xf>
    <xf numFmtId="9" fontId="5" fillId="4" borderId="55" xfId="20" applyFont="1" applyFill="1" applyBorder="1" applyAlignment="1">
      <alignment horizontal="right" vertical="center" indent="1"/>
    </xf>
    <xf numFmtId="9" fontId="5" fillId="4" borderId="65" xfId="20" applyFont="1" applyFill="1" applyBorder="1" applyAlignment="1">
      <alignment horizontal="right" vertical="center" indent="1"/>
    </xf>
    <xf numFmtId="176" fontId="25" fillId="0" borderId="29" xfId="22" applyNumberFormat="1" applyFont="1" applyFill="1" applyBorder="1" applyAlignment="1" applyProtection="1">
      <alignment horizontal="right" vertical="center" indent="1"/>
      <protection locked="0"/>
    </xf>
    <xf numFmtId="176" fontId="25" fillId="0" borderId="22" xfId="22" applyNumberFormat="1" applyFont="1" applyFill="1" applyBorder="1" applyAlignment="1" applyProtection="1">
      <alignment horizontal="right" vertical="center" indent="1"/>
      <protection locked="0"/>
    </xf>
    <xf numFmtId="9" fontId="4" fillId="4" borderId="29" xfId="20" applyFont="1" applyFill="1" applyBorder="1" applyAlignment="1">
      <alignment horizontal="right" vertical="center" indent="1"/>
    </xf>
    <xf numFmtId="9" fontId="4" fillId="4" borderId="22" xfId="20" applyFont="1" applyFill="1" applyBorder="1" applyAlignment="1">
      <alignment horizontal="right" vertical="center" indent="1"/>
    </xf>
    <xf numFmtId="176" fontId="25" fillId="4" borderId="29" xfId="22" applyNumberFormat="1" applyFont="1" applyFill="1" applyBorder="1" applyAlignment="1">
      <alignment horizontal="right" vertical="center" indent="1"/>
    </xf>
    <xf numFmtId="176" fontId="25" fillId="4" borderId="22" xfId="22" applyNumberFormat="1" applyFont="1" applyFill="1" applyBorder="1" applyAlignment="1">
      <alignment horizontal="right" vertical="center" indent="1"/>
    </xf>
    <xf numFmtId="9" fontId="5" fillId="4" borderId="42" xfId="20" applyFont="1" applyFill="1" applyBorder="1" applyAlignment="1">
      <alignment horizontal="right" vertical="center" indent="1"/>
    </xf>
    <xf numFmtId="9" fontId="5" fillId="4" borderId="59" xfId="20" applyFont="1" applyFill="1" applyBorder="1" applyAlignment="1">
      <alignment horizontal="right" vertical="center" indent="1"/>
    </xf>
    <xf numFmtId="176" fontId="24" fillId="4" borderId="42" xfId="22" applyNumberFormat="1" applyFont="1" applyFill="1" applyBorder="1" applyAlignment="1">
      <alignment horizontal="right" vertical="center" indent="1"/>
    </xf>
    <xf numFmtId="176" fontId="24" fillId="4" borderId="60" xfId="22" applyNumberFormat="1" applyFont="1" applyFill="1" applyBorder="1" applyAlignment="1">
      <alignment horizontal="right" vertical="center" indent="1"/>
    </xf>
    <xf numFmtId="166" fontId="25" fillId="0" borderId="29" xfId="22" applyNumberFormat="1" applyFont="1" applyFill="1" applyBorder="1" applyAlignment="1">
      <alignment horizontal="right" vertical="center" indent="1"/>
    </xf>
    <xf numFmtId="166" fontId="25" fillId="0" borderId="22" xfId="22" applyNumberFormat="1" applyFont="1" applyFill="1" applyBorder="1" applyAlignment="1">
      <alignment horizontal="right" vertical="center" indent="1"/>
    </xf>
    <xf numFmtId="176" fontId="25" fillId="4" borderId="34" xfId="22" applyNumberFormat="1" applyFont="1" applyFill="1" applyBorder="1" applyAlignment="1">
      <alignment horizontal="right" vertical="center" indent="1"/>
    </xf>
    <xf numFmtId="166" fontId="5" fillId="0" borderId="42" xfId="20" applyNumberFormat="1" applyFont="1" applyFill="1" applyBorder="1" applyAlignment="1">
      <alignment horizontal="right" vertical="center" indent="1"/>
    </xf>
    <xf numFmtId="9" fontId="5" fillId="0" borderId="59" xfId="20" applyFont="1" applyFill="1" applyBorder="1" applyAlignment="1">
      <alignment horizontal="right" vertical="center" indent="1"/>
    </xf>
    <xf numFmtId="176" fontId="24" fillId="4" borderId="59" xfId="22" applyNumberFormat="1" applyFont="1" applyFill="1" applyBorder="1" applyAlignment="1">
      <alignment horizontal="right" vertical="center" indent="1"/>
    </xf>
    <xf numFmtId="166" fontId="25" fillId="0" borderId="29" xfId="22" applyNumberFormat="1" applyFont="1" applyFill="1" applyBorder="1" applyAlignment="1">
      <alignment horizontal="center" vertical="center"/>
    </xf>
    <xf numFmtId="166" fontId="25" fillId="0" borderId="22" xfId="22" applyNumberFormat="1" applyFont="1" applyFill="1" applyBorder="1" applyAlignment="1">
      <alignment horizontal="center" vertical="center"/>
    </xf>
    <xf numFmtId="166" fontId="25" fillId="5" borderId="27" xfId="22" applyNumberFormat="1" applyFont="1" applyFill="1" applyBorder="1" applyAlignment="1" applyProtection="1">
      <alignment horizontal="right" vertical="center" indent="1"/>
    </xf>
    <xf numFmtId="3" fontId="25" fillId="5" borderId="27" xfId="22" applyNumberFormat="1" applyFont="1" applyFill="1" applyBorder="1" applyAlignment="1" applyProtection="1">
      <alignment horizontal="right" vertical="center" indent="1"/>
    </xf>
    <xf numFmtId="9" fontId="25" fillId="5" borderId="27" xfId="17" applyFont="1" applyFill="1" applyBorder="1" applyAlignment="1" applyProtection="1">
      <alignment horizontal="right" vertical="center" indent="2"/>
    </xf>
    <xf numFmtId="3" fontId="25" fillId="5" borderId="27" xfId="22" applyNumberFormat="1" applyFont="1" applyFill="1" applyBorder="1" applyAlignment="1" applyProtection="1">
      <alignment horizontal="right" vertical="center" indent="2"/>
    </xf>
    <xf numFmtId="166" fontId="25" fillId="5" borderId="1" xfId="22" applyNumberFormat="1" applyFont="1" applyFill="1" applyBorder="1" applyAlignment="1" applyProtection="1">
      <alignment horizontal="right" vertical="center" indent="1"/>
    </xf>
    <xf numFmtId="3" fontId="25" fillId="5" borderId="1" xfId="22" applyNumberFormat="1" applyFont="1" applyFill="1" applyBorder="1" applyAlignment="1" applyProtection="1">
      <alignment horizontal="right" vertical="center" indent="1"/>
    </xf>
    <xf numFmtId="9" fontId="25" fillId="5" borderId="1" xfId="17" applyFont="1" applyFill="1" applyBorder="1" applyAlignment="1" applyProtection="1">
      <alignment horizontal="right" vertical="center" indent="2"/>
    </xf>
    <xf numFmtId="3" fontId="25" fillId="5" borderId="1" xfId="22" applyNumberFormat="1" applyFont="1" applyFill="1" applyBorder="1" applyAlignment="1" applyProtection="1">
      <alignment horizontal="right" vertical="center" indent="2"/>
    </xf>
    <xf numFmtId="3" fontId="25" fillId="5" borderId="33" xfId="22" applyNumberFormat="1" applyFont="1" applyFill="1" applyBorder="1" applyAlignment="1" applyProtection="1">
      <alignment horizontal="right" vertical="center" indent="2"/>
    </xf>
    <xf numFmtId="3" fontId="25" fillId="5" borderId="44" xfId="22" applyNumberFormat="1" applyFont="1" applyFill="1" applyBorder="1" applyAlignment="1" applyProtection="1">
      <alignment horizontal="right" vertical="center" indent="2"/>
    </xf>
    <xf numFmtId="3" fontId="25" fillId="5" borderId="20" xfId="22" applyNumberFormat="1" applyFont="1" applyFill="1" applyBorder="1" applyAlignment="1" applyProtection="1">
      <alignment horizontal="right" vertical="center" indent="2"/>
    </xf>
    <xf numFmtId="166" fontId="25" fillId="5" borderId="20" xfId="22" applyNumberFormat="1" applyFont="1" applyFill="1" applyBorder="1" applyAlignment="1" applyProtection="1">
      <alignment horizontal="right" vertical="center" indent="1"/>
    </xf>
    <xf numFmtId="3" fontId="25" fillId="5" borderId="28" xfId="22" applyNumberFormat="1" applyFont="1" applyFill="1" applyBorder="1" applyAlignment="1" applyProtection="1">
      <alignment horizontal="right" vertical="center" indent="1"/>
    </xf>
    <xf numFmtId="3" fontId="25" fillId="5" borderId="66" xfId="22" applyNumberFormat="1" applyFont="1" applyFill="1" applyBorder="1" applyAlignment="1" applyProtection="1">
      <alignment horizontal="right" vertical="center" indent="2"/>
    </xf>
    <xf numFmtId="166" fontId="25" fillId="5" borderId="66" xfId="22" applyNumberFormat="1" applyFont="1" applyFill="1" applyBorder="1" applyAlignment="1" applyProtection="1">
      <alignment horizontal="right" vertical="center" indent="1"/>
    </xf>
    <xf numFmtId="3" fontId="25" fillId="5" borderId="26" xfId="22" applyNumberFormat="1" applyFont="1" applyFill="1" applyBorder="1" applyAlignment="1" applyProtection="1">
      <alignment horizontal="right" vertical="center" indent="1"/>
    </xf>
    <xf numFmtId="4" fontId="25" fillId="5" borderId="1" xfId="17" applyNumberFormat="1" applyFont="1" applyFill="1" applyBorder="1" applyAlignment="1" applyProtection="1">
      <alignment horizontal="right" vertical="center" indent="2"/>
    </xf>
    <xf numFmtId="3" fontId="25" fillId="5" borderId="20" xfId="22" applyNumberFormat="1" applyFont="1" applyFill="1" applyBorder="1" applyAlignment="1" applyProtection="1">
      <alignment horizontal="right" vertical="center" indent="1"/>
    </xf>
    <xf numFmtId="3" fontId="25" fillId="5" borderId="47" xfId="22" applyNumberFormat="1" applyFont="1" applyFill="1" applyBorder="1" applyAlignment="1" applyProtection="1">
      <alignment horizontal="right" vertical="center" indent="1"/>
    </xf>
    <xf numFmtId="4" fontId="25" fillId="5" borderId="47" xfId="17" applyNumberFormat="1" applyFont="1" applyFill="1" applyBorder="1" applyAlignment="1" applyProtection="1">
      <alignment horizontal="right" vertical="center" indent="2"/>
    </xf>
    <xf numFmtId="3" fontId="25" fillId="5" borderId="47" xfId="22" applyNumberFormat="1" applyFont="1" applyFill="1" applyBorder="1" applyAlignment="1" applyProtection="1">
      <alignment horizontal="right" vertical="center" indent="2"/>
    </xf>
    <xf numFmtId="3" fontId="25" fillId="5" borderId="46" xfId="22" applyNumberFormat="1" applyFont="1" applyFill="1" applyBorder="1" applyAlignment="1" applyProtection="1">
      <alignment horizontal="right" vertical="center" indent="2"/>
    </xf>
    <xf numFmtId="3" fontId="25" fillId="5" borderId="24" xfId="22" applyNumberFormat="1" applyFont="1" applyFill="1" applyBorder="1" applyAlignment="1" applyProtection="1">
      <alignment horizontal="right" vertical="center" indent="2"/>
    </xf>
    <xf numFmtId="3" fontId="25" fillId="5" borderId="24" xfId="22" applyNumberFormat="1" applyFont="1" applyFill="1" applyBorder="1" applyAlignment="1" applyProtection="1">
      <alignment horizontal="right" vertical="center" indent="1"/>
    </xf>
    <xf numFmtId="3" fontId="25" fillId="5" borderId="45" xfId="22" applyNumberFormat="1" applyFont="1" applyFill="1" applyBorder="1" applyAlignment="1" applyProtection="1">
      <alignment horizontal="right" vertical="center" indent="1"/>
    </xf>
    <xf numFmtId="3" fontId="5" fillId="2" borderId="29" xfId="4" applyNumberFormat="1" applyFont="1" applyFill="1" applyBorder="1" applyAlignment="1" applyProtection="1">
      <alignment horizontal="center" vertical="center" wrapText="1"/>
    </xf>
    <xf numFmtId="3" fontId="5" fillId="2" borderId="22" xfId="4" applyNumberFormat="1" applyFont="1" applyFill="1" applyBorder="1" applyAlignment="1" applyProtection="1">
      <alignment horizontal="center" vertical="center" wrapText="1"/>
    </xf>
    <xf numFmtId="0" fontId="5" fillId="2" borderId="2" xfId="4" applyFont="1" applyFill="1" applyBorder="1" applyAlignment="1" applyProtection="1">
      <alignment horizontal="center" vertical="center" wrapText="1"/>
    </xf>
    <xf numFmtId="3" fontId="5" fillId="2" borderId="68" xfId="4" applyNumberFormat="1" applyFont="1" applyFill="1" applyBorder="1" applyAlignment="1" applyProtection="1">
      <alignment horizontal="center" vertical="center" wrapText="1"/>
    </xf>
    <xf numFmtId="0" fontId="5" fillId="2" borderId="48" xfId="0" applyFont="1" applyFill="1" applyBorder="1" applyAlignment="1" applyProtection="1">
      <alignment horizontal="center" vertical="center"/>
    </xf>
    <xf numFmtId="0" fontId="5" fillId="2" borderId="50" xfId="0" applyFont="1" applyFill="1" applyBorder="1" applyAlignment="1" applyProtection="1">
      <alignment horizontal="center" vertical="center"/>
    </xf>
    <xf numFmtId="0" fontId="5" fillId="2" borderId="61" xfId="0" applyFont="1" applyFill="1" applyBorder="1" applyAlignment="1" applyProtection="1">
      <alignment horizontal="center" vertical="center"/>
    </xf>
    <xf numFmtId="0" fontId="5" fillId="2" borderId="67" xfId="0" applyFont="1" applyFill="1" applyBorder="1" applyAlignment="1" applyProtection="1">
      <alignment horizontal="center" vertical="center" wrapText="1"/>
    </xf>
    <xf numFmtId="0" fontId="5" fillId="2" borderId="63" xfId="0" applyFont="1" applyFill="1" applyBorder="1" applyAlignment="1" applyProtection="1">
      <alignment horizontal="center" vertical="center" wrapText="1"/>
    </xf>
    <xf numFmtId="0" fontId="5" fillId="2" borderId="56" xfId="0" applyFont="1" applyFill="1" applyBorder="1" applyAlignment="1" applyProtection="1">
      <alignment horizontal="center" vertical="center" wrapText="1"/>
    </xf>
    <xf numFmtId="0" fontId="5" fillId="2" borderId="57" xfId="0" applyFont="1" applyFill="1" applyBorder="1" applyAlignment="1" applyProtection="1">
      <alignment horizontal="center" vertical="center" wrapText="1"/>
    </xf>
    <xf numFmtId="0" fontId="5" fillId="2" borderId="69" xfId="0" applyFont="1" applyFill="1" applyBorder="1" applyAlignment="1" applyProtection="1">
      <alignment horizontal="center" vertical="center" wrapText="1"/>
    </xf>
    <xf numFmtId="0" fontId="5" fillId="2" borderId="64" xfId="0" applyFont="1" applyFill="1" applyBorder="1" applyAlignment="1" applyProtection="1">
      <alignment horizontal="center" vertical="center" wrapText="1"/>
    </xf>
    <xf numFmtId="0" fontId="5" fillId="2" borderId="55" xfId="4" applyFont="1" applyFill="1" applyBorder="1" applyAlignment="1" applyProtection="1">
      <alignment horizontal="center" vertical="center"/>
    </xf>
    <xf numFmtId="0" fontId="5" fillId="2" borderId="29" xfId="4" applyFont="1" applyFill="1" applyBorder="1" applyAlignment="1" applyProtection="1">
      <alignment horizontal="center" vertical="center"/>
    </xf>
    <xf numFmtId="0" fontId="5" fillId="2" borderId="22" xfId="4" applyFont="1" applyFill="1" applyBorder="1" applyAlignment="1" applyProtection="1">
      <alignment horizontal="center" vertical="center"/>
    </xf>
    <xf numFmtId="0" fontId="5" fillId="2" borderId="2" xfId="4" applyFont="1" applyFill="1" applyBorder="1" applyAlignment="1" applyProtection="1">
      <alignment horizontal="center" vertical="center"/>
    </xf>
    <xf numFmtId="3" fontId="5" fillId="2" borderId="68" xfId="4" applyNumberFormat="1" applyFont="1" applyFill="1" applyBorder="1" applyAlignment="1" applyProtection="1">
      <alignment horizontal="center" vertical="center"/>
    </xf>
    <xf numFmtId="3" fontId="5" fillId="2" borderId="22" xfId="4" applyNumberFormat="1" applyFont="1" applyFill="1" applyBorder="1" applyAlignment="1" applyProtection="1">
      <alignment horizontal="center" vertical="center"/>
    </xf>
    <xf numFmtId="3" fontId="5" fillId="2" borderId="29" xfId="4" applyNumberFormat="1" applyFont="1" applyFill="1" applyBorder="1" applyAlignment="1" applyProtection="1">
      <alignment horizontal="center" vertical="center"/>
    </xf>
    <xf numFmtId="3" fontId="5" fillId="2" borderId="2" xfId="4" applyNumberFormat="1" applyFont="1" applyFill="1" applyBorder="1" applyAlignment="1" applyProtection="1">
      <alignment horizontal="center" vertical="center"/>
    </xf>
    <xf numFmtId="3" fontId="20" fillId="0" borderId="42" xfId="24" applyNumberFormat="1" applyFont="1" applyFill="1" applyBorder="1" applyAlignment="1" applyProtection="1">
      <alignment horizontal="right" vertical="center" indent="1"/>
    </xf>
    <xf numFmtId="3" fontId="20" fillId="0" borderId="59" xfId="24" applyNumberFormat="1" applyFont="1" applyFill="1" applyBorder="1" applyAlignment="1" applyProtection="1">
      <alignment horizontal="right" vertical="center" indent="1"/>
    </xf>
    <xf numFmtId="9" fontId="5" fillId="4" borderId="42" xfId="26" applyFont="1" applyFill="1" applyBorder="1" applyAlignment="1" applyProtection="1">
      <alignment horizontal="right" vertical="center" indent="1"/>
    </xf>
    <xf numFmtId="9" fontId="5" fillId="4" borderId="59" xfId="26" applyFont="1" applyFill="1" applyBorder="1" applyAlignment="1" applyProtection="1">
      <alignment horizontal="right" vertical="center" indent="1"/>
    </xf>
    <xf numFmtId="3" fontId="20" fillId="4" borderId="42" xfId="24" applyNumberFormat="1" applyFont="1" applyFill="1" applyBorder="1" applyAlignment="1" applyProtection="1">
      <alignment horizontal="right" vertical="center" indent="1"/>
    </xf>
    <xf numFmtId="3" fontId="20" fillId="4" borderId="59" xfId="24" applyNumberFormat="1" applyFont="1" applyFill="1" applyBorder="1" applyAlignment="1" applyProtection="1">
      <alignment horizontal="right" vertical="center" indent="1"/>
    </xf>
    <xf numFmtId="3" fontId="20" fillId="4" borderId="60" xfId="24" applyNumberFormat="1" applyFont="1" applyFill="1" applyBorder="1" applyAlignment="1" applyProtection="1">
      <alignment horizontal="right" vertical="center" indent="1"/>
    </xf>
    <xf numFmtId="3" fontId="4" fillId="4" borderId="39" xfId="4" applyNumberFormat="1" applyFont="1" applyFill="1" applyBorder="1" applyAlignment="1" applyProtection="1">
      <alignment horizontal="center" vertical="center"/>
    </xf>
    <xf numFmtId="3" fontId="4" fillId="4" borderId="23" xfId="4" applyNumberFormat="1" applyFont="1" applyFill="1" applyBorder="1" applyAlignment="1" applyProtection="1">
      <alignment horizontal="center" vertical="center"/>
    </xf>
    <xf numFmtId="3" fontId="4" fillId="4" borderId="8" xfId="4" applyNumberFormat="1" applyFont="1" applyFill="1" applyBorder="1" applyAlignment="1" applyProtection="1">
      <alignment horizontal="center" vertical="center"/>
    </xf>
    <xf numFmtId="3" fontId="4" fillId="4" borderId="7" xfId="4" applyNumberFormat="1" applyFont="1" applyFill="1" applyBorder="1" applyAlignment="1" applyProtection="1">
      <alignment horizontal="center" vertical="center"/>
    </xf>
    <xf numFmtId="3" fontId="15" fillId="4" borderId="29" xfId="24" applyNumberFormat="1" applyFont="1" applyFill="1" applyBorder="1" applyAlignment="1" applyProtection="1">
      <alignment horizontal="right" vertical="center" indent="1"/>
    </xf>
    <xf numFmtId="3" fontId="15" fillId="4" borderId="22" xfId="24" applyNumberFormat="1" applyFont="1" applyFill="1" applyBorder="1" applyAlignment="1" applyProtection="1">
      <alignment horizontal="right" vertical="center" indent="1"/>
    </xf>
    <xf numFmtId="3" fontId="15" fillId="4" borderId="34" xfId="24" applyNumberFormat="1" applyFont="1" applyFill="1" applyBorder="1" applyAlignment="1" applyProtection="1">
      <alignment horizontal="right" vertical="center" indent="1"/>
    </xf>
    <xf numFmtId="176" fontId="25" fillId="0" borderId="68" xfId="22" applyNumberFormat="1" applyFont="1" applyFill="1" applyBorder="1" applyAlignment="1" applyProtection="1">
      <alignment horizontal="right" vertical="center" indent="1"/>
      <protection locked="0"/>
    </xf>
    <xf numFmtId="3" fontId="20" fillId="0" borderId="29" xfId="24" applyNumberFormat="1" applyFont="1" applyFill="1" applyBorder="1" applyAlignment="1" applyProtection="1">
      <alignment horizontal="right" vertical="center" indent="1"/>
    </xf>
    <xf numFmtId="3" fontId="20" fillId="0" borderId="22" xfId="24" applyNumberFormat="1" applyFont="1" applyFill="1" applyBorder="1" applyAlignment="1" applyProtection="1">
      <alignment horizontal="right" vertical="center" indent="1"/>
    </xf>
    <xf numFmtId="3" fontId="20" fillId="0" borderId="55" xfId="24" applyNumberFormat="1" applyFont="1" applyFill="1" applyBorder="1" applyAlignment="1" applyProtection="1">
      <alignment horizontal="right" vertical="center" indent="1"/>
    </xf>
    <xf numFmtId="3" fontId="20" fillId="0" borderId="65" xfId="24" applyNumberFormat="1" applyFont="1" applyFill="1" applyBorder="1" applyAlignment="1" applyProtection="1">
      <alignment horizontal="right" vertical="center" indent="1"/>
    </xf>
    <xf numFmtId="9" fontId="5" fillId="4" borderId="55" xfId="26" applyFont="1" applyFill="1" applyBorder="1" applyAlignment="1" applyProtection="1">
      <alignment horizontal="right" vertical="center" indent="1"/>
    </xf>
    <xf numFmtId="9" fontId="5" fillId="4" borderId="65" xfId="26" applyFont="1" applyFill="1" applyBorder="1" applyAlignment="1" applyProtection="1">
      <alignment horizontal="right" vertical="center" indent="1"/>
    </xf>
    <xf numFmtId="3" fontId="20" fillId="4" borderId="55" xfId="24" applyNumberFormat="1" applyFont="1" applyFill="1" applyBorder="1" applyAlignment="1" applyProtection="1">
      <alignment horizontal="right" vertical="center" indent="1"/>
    </xf>
    <xf numFmtId="3" fontId="20" fillId="4" borderId="65" xfId="24" applyNumberFormat="1" applyFont="1" applyFill="1" applyBorder="1" applyAlignment="1" applyProtection="1">
      <alignment horizontal="right" vertical="center" indent="1"/>
    </xf>
    <xf numFmtId="3" fontId="20" fillId="4" borderId="32" xfId="24" applyNumberFormat="1" applyFont="1" applyFill="1" applyBorder="1" applyAlignment="1" applyProtection="1">
      <alignment horizontal="right" vertical="center" indent="1"/>
    </xf>
    <xf numFmtId="3" fontId="4" fillId="0" borderId="29" xfId="22" applyNumberFormat="1" applyFont="1" applyFill="1" applyBorder="1" applyAlignment="1" applyProtection="1">
      <alignment horizontal="right" vertical="center" indent="1"/>
      <protection locked="0"/>
    </xf>
    <xf numFmtId="3" fontId="4" fillId="0" borderId="22" xfId="22" applyNumberFormat="1" applyFont="1" applyFill="1" applyBorder="1" applyAlignment="1" applyProtection="1">
      <alignment horizontal="right" vertical="center" indent="1"/>
      <protection locked="0"/>
    </xf>
    <xf numFmtId="176" fontId="4" fillId="0" borderId="29" xfId="22" applyNumberFormat="1" applyFont="1" applyFill="1" applyBorder="1" applyAlignment="1" applyProtection="1">
      <alignment horizontal="right" vertical="center" indent="1"/>
      <protection locked="0"/>
    </xf>
    <xf numFmtId="176" fontId="4" fillId="0" borderId="22" xfId="22" applyNumberFormat="1" applyFont="1" applyFill="1" applyBorder="1" applyAlignment="1" applyProtection="1">
      <alignment horizontal="right" vertical="center" indent="1"/>
      <protection locked="0"/>
    </xf>
    <xf numFmtId="176" fontId="4" fillId="0" borderId="68" xfId="22" applyNumberFormat="1" applyFont="1" applyFill="1" applyBorder="1" applyAlignment="1" applyProtection="1">
      <alignment horizontal="right" vertical="center" indent="1"/>
      <protection locked="0"/>
    </xf>
    <xf numFmtId="176" fontId="25" fillId="0" borderId="70" xfId="22" applyNumberFormat="1" applyFont="1" applyFill="1" applyBorder="1" applyAlignment="1" applyProtection="1">
      <alignment horizontal="right" vertical="center" indent="1"/>
      <protection locked="0"/>
    </xf>
    <xf numFmtId="176" fontId="25" fillId="0" borderId="52" xfId="22" applyNumberFormat="1" applyFont="1" applyFill="1" applyBorder="1" applyAlignment="1" applyProtection="1">
      <alignment horizontal="right" vertical="center" indent="1"/>
      <protection locked="0"/>
    </xf>
    <xf numFmtId="0" fontId="5" fillId="7" borderId="26" xfId="5" applyNumberFormat="1" applyFont="1" applyFill="1" applyBorder="1" applyAlignment="1">
      <alignment horizontal="center" vertical="center" wrapText="1"/>
    </xf>
    <xf numFmtId="0" fontId="5" fillId="7" borderId="27" xfId="5" applyNumberFormat="1" applyFont="1" applyFill="1" applyBorder="1" applyAlignment="1">
      <alignment horizontal="center" vertical="center" wrapText="1"/>
    </xf>
    <xf numFmtId="0" fontId="5" fillId="7" borderId="44" xfId="5" applyNumberFormat="1" applyFont="1" applyFill="1" applyBorder="1" applyAlignment="1">
      <alignment horizontal="center" vertical="center" wrapText="1"/>
    </xf>
    <xf numFmtId="0" fontId="5" fillId="0" borderId="0" xfId="4" applyFont="1" applyAlignment="1">
      <alignment horizontal="right"/>
    </xf>
    <xf numFmtId="49" fontId="5" fillId="2" borderId="12" xfId="4" applyNumberFormat="1" applyFont="1" applyFill="1" applyBorder="1" applyAlignment="1">
      <alignment horizontal="center" vertical="center"/>
    </xf>
    <xf numFmtId="3" fontId="5" fillId="2" borderId="30" xfId="4" applyNumberFormat="1" applyFont="1" applyFill="1" applyBorder="1" applyAlignment="1">
      <alignment horizontal="center" vertical="center" wrapText="1"/>
    </xf>
    <xf numFmtId="3" fontId="5" fillId="2" borderId="31" xfId="4" applyNumberFormat="1" applyFont="1" applyFill="1" applyBorder="1" applyAlignment="1">
      <alignment horizontal="center" vertical="center" wrapText="1"/>
    </xf>
    <xf numFmtId="3" fontId="5" fillId="2" borderId="32" xfId="4" applyNumberFormat="1" applyFont="1" applyFill="1" applyBorder="1" applyAlignment="1">
      <alignment horizontal="center" vertical="center" wrapText="1"/>
    </xf>
    <xf numFmtId="0" fontId="5" fillId="7" borderId="30" xfId="5" applyNumberFormat="1" applyFont="1" applyFill="1" applyBorder="1" applyAlignment="1">
      <alignment horizontal="center" vertical="center"/>
    </xf>
    <xf numFmtId="0" fontId="5" fillId="7" borderId="31" xfId="5" applyNumberFormat="1" applyFont="1" applyFill="1" applyBorder="1" applyAlignment="1">
      <alignment horizontal="center" vertical="center"/>
    </xf>
    <xf numFmtId="0" fontId="5" fillId="7" borderId="32" xfId="5" applyNumberFormat="1" applyFont="1" applyFill="1" applyBorder="1" applyAlignment="1">
      <alignment horizontal="center" vertical="center"/>
    </xf>
    <xf numFmtId="164" fontId="5" fillId="7" borderId="27" xfId="24" applyFont="1" applyFill="1" applyBorder="1" applyAlignment="1">
      <alignment horizontal="center" vertical="center" wrapText="1"/>
    </xf>
    <xf numFmtId="3" fontId="5" fillId="2" borderId="30" xfId="4" applyNumberFormat="1" applyFont="1" applyFill="1" applyBorder="1" applyAlignment="1">
      <alignment horizontal="center" vertical="center"/>
    </xf>
    <xf numFmtId="3" fontId="5" fillId="2" borderId="31" xfId="4" applyNumberFormat="1" applyFont="1" applyFill="1" applyBorder="1" applyAlignment="1">
      <alignment horizontal="center" vertical="center"/>
    </xf>
    <xf numFmtId="3" fontId="5" fillId="2" borderId="32" xfId="4" applyNumberFormat="1" applyFont="1" applyFill="1" applyBorder="1" applyAlignment="1">
      <alignment horizontal="center" vertical="center"/>
    </xf>
    <xf numFmtId="3" fontId="5" fillId="2" borderId="1" xfId="4" applyNumberFormat="1" applyFont="1" applyFill="1" applyBorder="1" applyAlignment="1">
      <alignment horizontal="center" vertical="center"/>
    </xf>
    <xf numFmtId="3" fontId="5" fillId="2" borderId="33" xfId="4" applyNumberFormat="1" applyFont="1" applyFill="1" applyBorder="1" applyAlignment="1">
      <alignment horizontal="center" vertical="center"/>
    </xf>
    <xf numFmtId="0" fontId="5" fillId="7" borderId="4" xfId="5" applyNumberFormat="1" applyFont="1" applyFill="1" applyBorder="1" applyAlignment="1" applyProtection="1">
      <alignment horizontal="center" vertical="center" wrapText="1"/>
    </xf>
    <xf numFmtId="0" fontId="20" fillId="0" borderId="9" xfId="0" applyFont="1" applyBorder="1" applyAlignment="1" applyProtection="1">
      <alignment horizontal="center" vertical="center" wrapText="1"/>
    </xf>
    <xf numFmtId="0" fontId="0" fillId="0" borderId="9" xfId="0" applyBorder="1" applyAlignment="1">
      <alignment horizontal="center" vertical="center" wrapText="1"/>
    </xf>
    <xf numFmtId="0" fontId="5" fillId="7" borderId="28" xfId="5" applyNumberFormat="1" applyFont="1" applyFill="1" applyBorder="1" applyAlignment="1">
      <alignment horizontal="center" vertical="center" wrapText="1"/>
    </xf>
    <xf numFmtId="0" fontId="5" fillId="7" borderId="45" xfId="5" applyNumberFormat="1" applyFont="1" applyFill="1" applyBorder="1" applyAlignment="1">
      <alignment horizontal="center" vertical="center" wrapText="1"/>
    </xf>
    <xf numFmtId="0" fontId="5" fillId="7" borderId="1" xfId="5" applyNumberFormat="1" applyFont="1" applyFill="1" applyBorder="1" applyAlignment="1">
      <alignment horizontal="center" vertical="center" wrapText="1"/>
    </xf>
    <xf numFmtId="0" fontId="5" fillId="7" borderId="47" xfId="5" applyNumberFormat="1" applyFont="1" applyFill="1" applyBorder="1" applyAlignment="1">
      <alignment horizontal="center" vertical="center" wrapText="1"/>
    </xf>
    <xf numFmtId="49" fontId="5" fillId="2" borderId="38" xfId="4" applyNumberFormat="1" applyFont="1" applyFill="1" applyBorder="1" applyAlignment="1">
      <alignment horizontal="center" vertical="center" wrapText="1"/>
    </xf>
    <xf numFmtId="49" fontId="5" fillId="2" borderId="71" xfId="4" applyNumberFormat="1" applyFont="1" applyFill="1" applyBorder="1" applyAlignment="1">
      <alignment horizontal="center" vertical="center" wrapText="1"/>
    </xf>
    <xf numFmtId="0" fontId="5" fillId="2" borderId="33" xfId="4" applyFont="1" applyFill="1" applyBorder="1" applyAlignment="1">
      <alignment horizontal="center" vertical="center" wrapText="1"/>
    </xf>
    <xf numFmtId="164" fontId="5" fillId="2" borderId="1" xfId="24" applyFont="1" applyFill="1" applyBorder="1" applyAlignment="1">
      <alignment horizontal="center" vertical="center"/>
    </xf>
    <xf numFmtId="0" fontId="20" fillId="2" borderId="10" xfId="0" applyFont="1" applyFill="1" applyBorder="1" applyAlignment="1">
      <alignment horizontal="center" vertical="center" wrapText="1"/>
    </xf>
    <xf numFmtId="0" fontId="20" fillId="2" borderId="72" xfId="0" applyFont="1" applyFill="1" applyBorder="1" applyAlignment="1">
      <alignment horizontal="center" vertical="center" wrapText="1"/>
    </xf>
    <xf numFmtId="0" fontId="20" fillId="2" borderId="30" xfId="0" applyFont="1" applyFill="1" applyBorder="1" applyAlignment="1">
      <alignment horizontal="center" vertical="center"/>
    </xf>
    <xf numFmtId="0" fontId="20" fillId="2" borderId="31" xfId="0" applyFont="1" applyFill="1" applyBorder="1" applyAlignment="1">
      <alignment horizontal="center" vertical="center"/>
    </xf>
    <xf numFmtId="0" fontId="20" fillId="2" borderId="32" xfId="0" applyFont="1" applyFill="1" applyBorder="1" applyAlignment="1">
      <alignment horizontal="center" vertical="center"/>
    </xf>
    <xf numFmtId="0" fontId="5" fillId="2" borderId="30" xfId="4" applyFont="1" applyFill="1" applyBorder="1" applyAlignment="1">
      <alignment horizontal="center" vertical="center"/>
    </xf>
    <xf numFmtId="0" fontId="20" fillId="2" borderId="30" xfId="0" applyFont="1" applyFill="1" applyBorder="1" applyAlignment="1">
      <alignment horizontal="center" vertical="center" wrapText="1"/>
    </xf>
    <xf numFmtId="0" fontId="20" fillId="2" borderId="68" xfId="0" applyFont="1" applyFill="1" applyBorder="1" applyAlignment="1">
      <alignment horizontal="center" vertical="center" wrapText="1"/>
    </xf>
    <xf numFmtId="0" fontId="20" fillId="2" borderId="26" xfId="0" applyFont="1" applyFill="1" applyBorder="1" applyAlignment="1">
      <alignment horizontal="center" vertical="center"/>
    </xf>
    <xf numFmtId="0" fontId="20" fillId="2" borderId="27" xfId="0" applyFont="1" applyFill="1" applyBorder="1" applyAlignment="1">
      <alignment horizontal="center" vertical="center"/>
    </xf>
    <xf numFmtId="0" fontId="20" fillId="2" borderId="44" xfId="0" applyFont="1" applyFill="1" applyBorder="1" applyAlignment="1">
      <alignment horizontal="center" vertical="center"/>
    </xf>
    <xf numFmtId="0" fontId="5" fillId="0" borderId="0" xfId="4" applyFont="1" applyBorder="1" applyAlignment="1">
      <alignment horizontal="left" vertical="top"/>
    </xf>
    <xf numFmtId="0" fontId="35" fillId="0" borderId="6" xfId="30" applyFont="1" applyBorder="1" applyAlignment="1">
      <alignment horizontal="right"/>
    </xf>
    <xf numFmtId="0" fontId="35" fillId="0" borderId="7" xfId="30" applyFont="1" applyBorder="1" applyAlignment="1">
      <alignment horizontal="right"/>
    </xf>
    <xf numFmtId="0" fontId="35" fillId="0" borderId="23" xfId="30" applyFont="1" applyBorder="1" applyAlignment="1">
      <alignment horizontal="right"/>
    </xf>
  </cellXfs>
  <cellStyles count="32">
    <cellStyle name="Normal" xfId="9"/>
    <cellStyle name="Гиперссылка" xfId="3" builtinId="8"/>
    <cellStyle name="Обычный" xfId="0" builtinId="0"/>
    <cellStyle name="Обычный 10" xfId="28"/>
    <cellStyle name="Обычный 11 2" xfId="18"/>
    <cellStyle name="Обычный 11 2 2" xfId="21"/>
    <cellStyle name="Обычный 12 5 4 2" xfId="30"/>
    <cellStyle name="Обычный 2" xfId="5"/>
    <cellStyle name="Обычный 2 3 3" xfId="7"/>
    <cellStyle name="Обычный 2 4 2 3" xfId="10"/>
    <cellStyle name="Обычный 3" xfId="15"/>
    <cellStyle name="Обычный 52" xfId="31"/>
    <cellStyle name="Обычный 6 3 4 3" xfId="25"/>
    <cellStyle name="Обычный 6 3 6 2" xfId="23"/>
    <cellStyle name="Обычный_Апрель (факт)-11" xfId="4"/>
    <cellStyle name="Обычный_всего" xfId="19"/>
    <cellStyle name="Обычный_кноп" xfId="8"/>
    <cellStyle name="Обычный_Лист1 2" xfId="12"/>
    <cellStyle name="Обычный_на подпись_нарастающим" xfId="16"/>
    <cellStyle name="Обычный_Ожид.доходы 2009_май" xfId="6"/>
    <cellStyle name="Обычный_ПЛАН 2008 г. от 23.01.08 без у.е.к подписанию" xfId="14"/>
    <cellStyle name="Процентный" xfId="2" builtinId="5"/>
    <cellStyle name="Процентный 10" xfId="20"/>
    <cellStyle name="Процентный 13 2" xfId="17"/>
    <cellStyle name="Процентный 13 5" xfId="11"/>
    <cellStyle name="Процентный 3 3" xfId="26"/>
    <cellStyle name="Финансовый" xfId="1" builtinId="3"/>
    <cellStyle name="Финансовый 10" xfId="22"/>
    <cellStyle name="Финансовый 2" xfId="29"/>
    <cellStyle name="Финансовый 2 4 2" xfId="13"/>
    <cellStyle name="Финансовый 28" xfId="24"/>
    <cellStyle name="Финансовый 3 2 2 2" xfId="27"/>
  </cellStyles>
  <dxfs count="2604">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ill>
        <patternFill patternType="gray125"/>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ont>
        <color rgb="FF9C0006"/>
      </font>
    </dxf>
    <dxf>
      <font>
        <color rgb="FF9C0006"/>
      </font>
    </dxf>
    <dxf>
      <font>
        <color rgb="FF9C0006"/>
      </font>
    </dxf>
    <dxf>
      <font>
        <color rgb="FF9C0006"/>
      </font>
    </dxf>
    <dxf>
      <fill>
        <patternFill patternType="gray125"/>
      </fill>
    </dxf>
    <dxf>
      <fill>
        <patternFill patternType="gray125"/>
      </fill>
    </dxf>
    <dxf>
      <font>
        <color rgb="FF9C0006"/>
      </font>
    </dxf>
    <dxf>
      <font>
        <color rgb="FF9C0006"/>
      </font>
    </dxf>
    <dxf>
      <font>
        <color rgb="FF9C0006"/>
      </font>
    </dxf>
    <dxf>
      <font>
        <color rgb="FF9C0006"/>
      </font>
    </dxf>
    <dxf>
      <fill>
        <patternFill patternType="gray125"/>
      </fill>
    </dxf>
    <dxf>
      <fill>
        <patternFill patternType="gray125"/>
      </fill>
    </dxf>
    <dxf>
      <font>
        <color rgb="FF9C0006"/>
      </font>
    </dxf>
    <dxf>
      <font>
        <color rgb="FF9C0006"/>
      </font>
    </dxf>
    <dxf>
      <font>
        <color rgb="FF9C0006"/>
      </font>
    </dxf>
    <dxf>
      <font>
        <color rgb="FF9C0006"/>
      </font>
    </dxf>
    <dxf>
      <fill>
        <patternFill patternType="gray125"/>
      </fill>
    </dxf>
    <dxf>
      <fill>
        <patternFill patternType="gray125"/>
      </fill>
    </dxf>
    <dxf>
      <font>
        <color rgb="FF9C0006"/>
      </font>
    </dxf>
    <dxf>
      <font>
        <color rgb="FF9C0006"/>
      </font>
    </dxf>
    <dxf>
      <font>
        <color rgb="FF9C0006"/>
      </font>
    </dxf>
    <dxf>
      <font>
        <color rgb="FF9C0006"/>
      </font>
    </dxf>
    <dxf>
      <fill>
        <patternFill patternType="gray125"/>
      </fill>
    </dxf>
    <dxf>
      <fill>
        <patternFill patternType="gray125"/>
      </fill>
    </dxf>
    <dxf>
      <font>
        <color rgb="FF9C0006"/>
      </font>
    </dxf>
    <dxf>
      <font>
        <color rgb="FF9C0006"/>
      </font>
    </dxf>
    <dxf>
      <font>
        <color rgb="FF9C0006"/>
      </font>
    </dxf>
    <dxf>
      <font>
        <color rgb="FF9C0006"/>
      </font>
    </dxf>
    <dxf>
      <fill>
        <patternFill patternType="gray125"/>
      </fill>
    </dxf>
    <dxf>
      <fill>
        <patternFill patternType="gray125"/>
      </fill>
    </dxf>
    <dxf>
      <font>
        <color rgb="FF9C0006"/>
      </font>
    </dxf>
    <dxf>
      <font>
        <color rgb="FF9C0006"/>
      </font>
    </dxf>
    <dxf>
      <font>
        <color rgb="FF9C0006"/>
      </font>
    </dxf>
    <dxf>
      <font>
        <color rgb="FF9C0006"/>
      </font>
    </dxf>
    <dxf>
      <fill>
        <patternFill patternType="gray125"/>
      </fill>
    </dxf>
    <dxf>
      <fill>
        <patternFill patternType="gray125"/>
      </fill>
    </dxf>
    <dxf>
      <font>
        <color rgb="FF9C0006"/>
      </font>
    </dxf>
    <dxf>
      <font>
        <color rgb="FF9C0006"/>
      </font>
    </dxf>
    <dxf>
      <font>
        <color rgb="FF9C0006"/>
      </font>
    </dxf>
    <dxf>
      <font>
        <color rgb="FF9C0006"/>
      </font>
    </dxf>
    <dxf>
      <fill>
        <patternFill patternType="gray125"/>
      </fill>
    </dxf>
    <dxf>
      <fill>
        <patternFill patternType="gray125"/>
      </fill>
    </dxf>
    <dxf>
      <font>
        <color rgb="FF9C0006"/>
      </font>
    </dxf>
    <dxf>
      <font>
        <color rgb="FF9C0006"/>
      </font>
    </dxf>
    <dxf>
      <font>
        <color rgb="FF9C0006"/>
      </font>
    </dxf>
    <dxf>
      <font>
        <color rgb="FF9C0006"/>
      </font>
    </dxf>
    <dxf>
      <fill>
        <patternFill patternType="gray125"/>
      </fill>
    </dxf>
    <dxf>
      <fill>
        <patternFill patternType="gray125"/>
      </fill>
    </dxf>
    <dxf>
      <font>
        <color rgb="FF9C0006"/>
      </font>
    </dxf>
    <dxf>
      <font>
        <color rgb="FF9C0006"/>
      </font>
    </dxf>
    <dxf>
      <font>
        <color rgb="FF9C0006"/>
      </font>
    </dxf>
    <dxf>
      <font>
        <color rgb="FF9C0006"/>
      </font>
    </dxf>
    <dxf>
      <fill>
        <patternFill patternType="gray125"/>
      </fill>
    </dxf>
    <dxf>
      <fill>
        <patternFill patternType="gray125"/>
      </fill>
    </dxf>
    <dxf>
      <font>
        <color rgb="FF9C0006"/>
      </font>
    </dxf>
    <dxf>
      <font>
        <color rgb="FF9C0006"/>
      </font>
    </dxf>
    <dxf>
      <font>
        <color rgb="FF9C0006"/>
      </font>
    </dxf>
    <dxf>
      <font>
        <color rgb="FF9C0006"/>
      </font>
    </dxf>
    <dxf>
      <fill>
        <patternFill patternType="gray125"/>
      </fill>
    </dxf>
    <dxf>
      <fill>
        <patternFill patternType="gray125"/>
      </fill>
    </dxf>
    <dxf>
      <font>
        <color rgb="FF9C0006"/>
      </font>
    </dxf>
    <dxf>
      <font>
        <color rgb="FF9C0006"/>
      </font>
    </dxf>
    <dxf>
      <font>
        <color rgb="FF9C0006"/>
      </font>
    </dxf>
    <dxf>
      <font>
        <color rgb="FF9C0006"/>
      </font>
    </dxf>
    <dxf>
      <fill>
        <patternFill patternType="gray125"/>
      </fill>
    </dxf>
    <dxf>
      <fill>
        <patternFill patternType="gray125"/>
      </fill>
    </dxf>
    <dxf>
      <font>
        <color rgb="FF9C0006"/>
      </font>
    </dxf>
    <dxf>
      <font>
        <color rgb="FF9C0006"/>
      </font>
    </dxf>
    <dxf>
      <font>
        <color rgb="FF9C0006"/>
      </font>
    </dxf>
    <dxf>
      <font>
        <color rgb="FF9C0006"/>
      </font>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ont>
        <color rgb="FF9C0006"/>
      </font>
    </dxf>
    <dxf>
      <font>
        <color rgb="FF9C0006"/>
      </font>
    </dxf>
    <dxf>
      <fill>
        <patternFill patternType="gray125"/>
      </fill>
    </dxf>
    <dxf>
      <fill>
        <patternFill patternType="gray125"/>
      </fill>
    </dxf>
    <dxf>
      <font>
        <color rgb="FF9C0006"/>
      </font>
    </dxf>
    <dxf>
      <font>
        <color rgb="FF9C0006"/>
      </font>
    </dxf>
    <dxf>
      <font>
        <color rgb="FF9C0006"/>
      </font>
    </dxf>
    <dxf>
      <font>
        <color rgb="FF9C0006"/>
      </font>
    </dxf>
    <dxf>
      <fill>
        <patternFill patternType="gray125"/>
      </fill>
    </dxf>
    <dxf>
      <fill>
        <patternFill patternType="gray125"/>
      </fill>
    </dxf>
    <dxf>
      <fill>
        <patternFill patternType="gray125"/>
      </fill>
    </dxf>
    <dxf>
      <fill>
        <patternFill patternType="gray125"/>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ill>
        <patternFill patternType="gray125"/>
      </fill>
    </dxf>
    <dxf>
      <fill>
        <patternFill patternType="gray125"/>
      </fill>
    </dxf>
    <dxf>
      <font>
        <color rgb="FF9C0006"/>
      </font>
    </dxf>
    <dxf>
      <font>
        <color rgb="FF9C0006"/>
      </font>
    </dxf>
    <dxf>
      <font>
        <color rgb="FF9C0006"/>
      </font>
    </dxf>
    <dxf>
      <font>
        <color rgb="FF9C0006"/>
      </font>
    </dxf>
    <dxf>
      <fill>
        <patternFill patternType="gray125"/>
      </fill>
    </dxf>
    <dxf>
      <fill>
        <patternFill patternType="gray125"/>
      </fill>
    </dxf>
    <dxf>
      <font>
        <color rgb="FF9C0006"/>
      </font>
    </dxf>
    <dxf>
      <font>
        <color rgb="FF9C0006"/>
      </font>
    </dxf>
    <dxf>
      <font>
        <color rgb="FF9C0006"/>
      </font>
    </dxf>
    <dxf>
      <font>
        <color rgb="FF9C0006"/>
      </font>
    </dxf>
    <dxf>
      <fill>
        <patternFill patternType="gray125"/>
      </fill>
    </dxf>
    <dxf>
      <fill>
        <patternFill patternType="gray125"/>
      </fill>
    </dxf>
    <dxf>
      <font>
        <color rgb="FF9C0006"/>
      </font>
    </dxf>
    <dxf>
      <font>
        <color rgb="FF9C0006"/>
      </font>
    </dxf>
    <dxf>
      <font>
        <color rgb="FF9C0006"/>
      </font>
    </dxf>
    <dxf>
      <font>
        <color rgb="FF9C0006"/>
      </font>
    </dxf>
    <dxf>
      <fill>
        <patternFill patternType="gray125"/>
      </fill>
    </dxf>
    <dxf>
      <fill>
        <patternFill patternType="gray125"/>
      </fill>
    </dxf>
    <dxf>
      <font>
        <color rgb="FF9C0006"/>
      </font>
    </dxf>
    <dxf>
      <font>
        <color rgb="FF9C0006"/>
      </font>
    </dxf>
    <dxf>
      <font>
        <color rgb="FF9C0006"/>
      </font>
    </dxf>
    <dxf>
      <font>
        <color rgb="FF9C0006"/>
      </font>
    </dxf>
    <dxf>
      <fill>
        <patternFill patternType="gray125"/>
      </fill>
    </dxf>
    <dxf>
      <fill>
        <patternFill patternType="gray125"/>
      </fill>
    </dxf>
    <dxf>
      <font>
        <color rgb="FF9C0006"/>
      </font>
    </dxf>
    <dxf>
      <font>
        <color rgb="FF9C0006"/>
      </font>
    </dxf>
    <dxf>
      <font>
        <color rgb="FF9C0006"/>
      </font>
    </dxf>
    <dxf>
      <font>
        <color rgb="FF9C0006"/>
      </font>
    </dxf>
    <dxf>
      <fill>
        <patternFill patternType="gray125"/>
      </fill>
    </dxf>
    <dxf>
      <fill>
        <patternFill patternType="gray125"/>
      </fill>
    </dxf>
    <dxf>
      <font>
        <color rgb="FF9C0006"/>
      </font>
    </dxf>
    <dxf>
      <font>
        <color rgb="FF9C0006"/>
      </font>
    </dxf>
    <dxf>
      <font>
        <color rgb="FF9C0006"/>
      </font>
    </dxf>
    <dxf>
      <font>
        <color rgb="FF9C0006"/>
      </font>
    </dxf>
    <dxf>
      <fill>
        <patternFill patternType="gray125"/>
      </fill>
    </dxf>
    <dxf>
      <fill>
        <patternFill patternType="gray125"/>
      </fill>
    </dxf>
    <dxf>
      <font>
        <color rgb="FF9C0006"/>
      </font>
    </dxf>
    <dxf>
      <font>
        <color rgb="FF9C0006"/>
      </font>
    </dxf>
    <dxf>
      <font>
        <color rgb="FF9C0006"/>
      </font>
    </dxf>
    <dxf>
      <font>
        <color rgb="FF9C0006"/>
      </font>
    </dxf>
    <dxf>
      <fill>
        <patternFill patternType="gray125"/>
      </fill>
    </dxf>
    <dxf>
      <fill>
        <patternFill patternType="gray125"/>
      </fill>
    </dxf>
    <dxf>
      <font>
        <color rgb="FF9C0006"/>
      </font>
    </dxf>
    <dxf>
      <font>
        <color rgb="FF9C0006"/>
      </font>
    </dxf>
    <dxf>
      <font>
        <color rgb="FF9C0006"/>
      </font>
    </dxf>
    <dxf>
      <font>
        <color rgb="FF9C0006"/>
      </font>
    </dxf>
    <dxf>
      <fill>
        <patternFill patternType="gray125"/>
      </fill>
    </dxf>
    <dxf>
      <fill>
        <patternFill patternType="gray125"/>
      </fill>
    </dxf>
    <dxf>
      <font>
        <color rgb="FF9C0006"/>
      </font>
    </dxf>
    <dxf>
      <font>
        <color rgb="FF9C0006"/>
      </font>
    </dxf>
    <dxf>
      <font>
        <color rgb="FF9C0006"/>
      </font>
    </dxf>
    <dxf>
      <font>
        <color rgb="FF9C0006"/>
      </font>
    </dxf>
    <dxf>
      <fill>
        <patternFill patternType="gray125"/>
      </fill>
    </dxf>
    <dxf>
      <fill>
        <patternFill patternType="gray125"/>
      </fill>
    </dxf>
    <dxf>
      <font>
        <color rgb="FF9C0006"/>
      </font>
    </dxf>
    <dxf>
      <font>
        <color rgb="FF9C0006"/>
      </font>
    </dxf>
    <dxf>
      <font>
        <color rgb="FF9C0006"/>
      </font>
    </dxf>
    <dxf>
      <font>
        <color rgb="FF9C0006"/>
      </font>
    </dxf>
    <dxf>
      <fill>
        <patternFill patternType="gray125"/>
      </fill>
    </dxf>
    <dxf>
      <fill>
        <patternFill patternType="gray125"/>
      </fill>
    </dxf>
    <dxf>
      <font>
        <color rgb="FF9C0006"/>
      </font>
    </dxf>
    <dxf>
      <font>
        <color rgb="FF9C0006"/>
      </font>
    </dxf>
    <dxf>
      <font>
        <color rgb="FF9C0006"/>
      </font>
    </dxf>
    <dxf>
      <font>
        <color rgb="FF9C0006"/>
      </font>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ont>
        <color rgb="FF9C0006"/>
      </font>
    </dxf>
    <dxf>
      <font>
        <color rgb="FF9C0006"/>
      </font>
    </dxf>
    <dxf>
      <fill>
        <patternFill patternType="gray125"/>
      </fill>
    </dxf>
    <dxf>
      <fill>
        <patternFill patternType="gray125"/>
      </fill>
    </dxf>
    <dxf>
      <font>
        <color rgb="FF9C0006"/>
      </font>
    </dxf>
    <dxf>
      <font>
        <color rgb="FF9C0006"/>
      </font>
    </dxf>
    <dxf>
      <font>
        <color rgb="FF9C0006"/>
      </font>
    </dxf>
    <dxf>
      <font>
        <color rgb="FF9C0006"/>
      </font>
    </dxf>
    <dxf>
      <fill>
        <patternFill patternType="gray125"/>
      </fill>
    </dxf>
    <dxf>
      <fill>
        <patternFill patternType="gray125"/>
      </fill>
    </dxf>
    <dxf>
      <fill>
        <patternFill patternType="gray125"/>
      </fill>
    </dxf>
    <dxf>
      <fill>
        <patternFill patternType="gray125"/>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ont>
        <color rgb="FF9C0006"/>
      </font>
    </dxf>
    <dxf>
      <font>
        <color rgb="FF9C0006"/>
      </font>
    </dxf>
    <dxf>
      <fill>
        <patternFill patternType="gray125"/>
      </fill>
    </dxf>
    <dxf>
      <fill>
        <patternFill patternType="gray125"/>
      </fill>
    </dxf>
    <dxf>
      <fill>
        <patternFill patternType="gray125"/>
      </fill>
    </dxf>
    <dxf>
      <fill>
        <patternFill patternType="gray125"/>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ont>
        <color rgb="FF9C0006"/>
      </font>
    </dxf>
    <dxf>
      <font>
        <color rgb="FF9C0006"/>
      </font>
    </dxf>
    <dxf>
      <font>
        <color rgb="FF9C0006"/>
      </font>
    </dxf>
    <dxf>
      <font>
        <color rgb="FF9C0006"/>
      </font>
    </dxf>
    <dxf>
      <font>
        <color rgb="FF9C0006"/>
      </font>
    </dxf>
    <dxf>
      <font>
        <color rgb="FF9C0006"/>
      </font>
    </dxf>
    <dxf>
      <fill>
        <patternFill patternType="gray125"/>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ill>
        <patternFill patternType="gray125"/>
      </fill>
    </dxf>
    <dxf>
      <fill>
        <patternFill patternType="gray125"/>
      </fill>
    </dxf>
    <dxf>
      <fill>
        <patternFill patternType="gray125"/>
      </fill>
    </dxf>
    <dxf>
      <fill>
        <patternFill patternType="gray125"/>
      </fill>
    </dxf>
    <dxf>
      <font>
        <color rgb="FF9C0006"/>
      </font>
    </dxf>
    <dxf>
      <font>
        <color rgb="FF9C0006"/>
      </font>
    </dxf>
    <dxf>
      <fill>
        <patternFill patternType="gray125"/>
      </fill>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
      <fill>
        <patternFill patternType="gray125"/>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0;&#1074;&#1090;&#1086;&#1084;&#1072;&#1090;&#1080;&#1079;&#1072;&#1094;&#1080;&#1103;/&#1092;&#1086;&#1088;&#1084;&#1099;%20&#1086;&#1090;&#1095;&#1077;&#1090;&#1085;&#1086;&#1089;&#1090;&#1080;/&#1092;&#1086;&#1088;&#1084;&#1099;/1.5.%202019_1Q_&#1054;&#1090;&#1095;&#1077;&#1090;_&#1040;&#1050;&#105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одержание"/>
      <sheetName val="Период"/>
      <sheetName val="1"/>
      <sheetName val="1а"/>
      <sheetName val="1б"/>
      <sheetName val="2"/>
      <sheetName val="Лист2"/>
      <sheetName val="3"/>
      <sheetName val="4"/>
      <sheetName val="5"/>
      <sheetName val="6"/>
      <sheetName val="7"/>
      <sheetName val="8"/>
      <sheetName val="9"/>
      <sheetName val="10"/>
      <sheetName val="11"/>
      <sheetName val="12"/>
      <sheetName val="13"/>
      <sheetName val="14"/>
      <sheetName val="15"/>
      <sheetName val="15_НИ"/>
      <sheetName val="16"/>
      <sheetName val="17"/>
      <sheetName val="18"/>
      <sheetName val="19"/>
      <sheetName val="20"/>
      <sheetName val="21"/>
      <sheetName val="22"/>
      <sheetName val="23"/>
      <sheetName val="База ФОТ2"/>
      <sheetName val="ДиР"/>
      <sheetName val="Содержание расходов"/>
      <sheetName val="Содержание (СС ЛЧ+АЛ)"/>
      <sheetName val="Содержание (расходы 2)"/>
      <sheetName val="Лист1"/>
    </sheetNames>
    <sheetDataSet>
      <sheetData sheetId="0"/>
      <sheetData sheetId="1">
        <row r="2">
          <cell r="B2" t="str">
            <v>1 квартал</v>
          </cell>
          <cell r="D2" t="str">
            <v>2018 год</v>
          </cell>
          <cell r="E2" t="str">
            <v>2019 год</v>
          </cell>
        </row>
        <row r="3">
          <cell r="B3">
            <v>3</v>
          </cell>
        </row>
        <row r="7">
          <cell r="A7" t="str">
            <v>январь</v>
          </cell>
          <cell r="B7">
            <v>1</v>
          </cell>
          <cell r="C7">
            <v>31</v>
          </cell>
          <cell r="D7">
            <v>31</v>
          </cell>
          <cell r="E7">
            <v>31</v>
          </cell>
          <cell r="F7">
            <v>31</v>
          </cell>
          <cell r="G7">
            <v>43466</v>
          </cell>
          <cell r="H7" t="str">
            <v>январь</v>
          </cell>
          <cell r="I7" t="str">
            <v>месяц</v>
          </cell>
        </row>
        <row r="8">
          <cell r="A8" t="str">
            <v>февраль</v>
          </cell>
          <cell r="B8">
            <v>2</v>
          </cell>
          <cell r="C8">
            <v>28</v>
          </cell>
          <cell r="D8">
            <v>59</v>
          </cell>
          <cell r="E8">
            <v>28</v>
          </cell>
          <cell r="F8">
            <v>59</v>
          </cell>
          <cell r="G8">
            <v>43497</v>
          </cell>
          <cell r="H8" t="str">
            <v>февраль</v>
          </cell>
          <cell r="I8" t="str">
            <v>месяца</v>
          </cell>
        </row>
        <row r="9">
          <cell r="A9" t="str">
            <v>март</v>
          </cell>
          <cell r="B9">
            <v>3</v>
          </cell>
          <cell r="C9">
            <v>31</v>
          </cell>
          <cell r="D9">
            <v>90</v>
          </cell>
          <cell r="E9">
            <v>31</v>
          </cell>
          <cell r="F9">
            <v>90</v>
          </cell>
          <cell r="G9">
            <v>43525</v>
          </cell>
          <cell r="H9" t="str">
            <v>март</v>
          </cell>
          <cell r="I9" t="str">
            <v>месяца</v>
          </cell>
        </row>
        <row r="10">
          <cell r="A10" t="str">
            <v>апрель</v>
          </cell>
          <cell r="B10">
            <v>4</v>
          </cell>
          <cell r="C10">
            <v>30</v>
          </cell>
          <cell r="D10">
            <v>120</v>
          </cell>
          <cell r="E10">
            <v>30</v>
          </cell>
          <cell r="F10">
            <v>120</v>
          </cell>
          <cell r="G10">
            <v>43556</v>
          </cell>
          <cell r="H10" t="str">
            <v>апрель</v>
          </cell>
          <cell r="I10" t="str">
            <v>месяцев</v>
          </cell>
        </row>
        <row r="11">
          <cell r="A11" t="str">
            <v>май</v>
          </cell>
          <cell r="B11">
            <v>5</v>
          </cell>
          <cell r="C11">
            <v>31</v>
          </cell>
          <cell r="D11">
            <v>151</v>
          </cell>
          <cell r="E11">
            <v>31</v>
          </cell>
          <cell r="F11">
            <v>151</v>
          </cell>
          <cell r="G11">
            <v>43586</v>
          </cell>
          <cell r="H11" t="str">
            <v>май</v>
          </cell>
          <cell r="I11" t="str">
            <v>месяцев</v>
          </cell>
        </row>
        <row r="12">
          <cell r="A12" t="str">
            <v>июнь</v>
          </cell>
          <cell r="B12">
            <v>6</v>
          </cell>
          <cell r="C12">
            <v>30</v>
          </cell>
          <cell r="D12">
            <v>181</v>
          </cell>
          <cell r="E12">
            <v>30</v>
          </cell>
          <cell r="F12">
            <v>181</v>
          </cell>
          <cell r="G12">
            <v>43617</v>
          </cell>
          <cell r="H12" t="str">
            <v>июнь</v>
          </cell>
          <cell r="I12" t="str">
            <v>месяцев</v>
          </cell>
        </row>
        <row r="13">
          <cell r="A13" t="str">
            <v>июль</v>
          </cell>
          <cell r="B13">
            <v>7</v>
          </cell>
          <cell r="C13">
            <v>31</v>
          </cell>
          <cell r="D13">
            <v>212</v>
          </cell>
          <cell r="E13">
            <v>31</v>
          </cell>
          <cell r="F13">
            <v>212</v>
          </cell>
          <cell r="G13">
            <v>43647</v>
          </cell>
          <cell r="H13" t="str">
            <v>июль</v>
          </cell>
          <cell r="I13" t="str">
            <v>месяцев</v>
          </cell>
        </row>
        <row r="14">
          <cell r="A14" t="str">
            <v>август</v>
          </cell>
          <cell r="B14">
            <v>8</v>
          </cell>
          <cell r="C14">
            <v>31</v>
          </cell>
          <cell r="D14">
            <v>243</v>
          </cell>
          <cell r="E14">
            <v>31</v>
          </cell>
          <cell r="F14">
            <v>243</v>
          </cell>
          <cell r="G14">
            <v>43678</v>
          </cell>
          <cell r="H14" t="str">
            <v>август</v>
          </cell>
          <cell r="I14" t="str">
            <v>месяцев</v>
          </cell>
        </row>
        <row r="15">
          <cell r="A15" t="str">
            <v>сентябрь</v>
          </cell>
          <cell r="B15">
            <v>9</v>
          </cell>
          <cell r="C15">
            <v>30</v>
          </cell>
          <cell r="D15">
            <v>273</v>
          </cell>
          <cell r="E15">
            <v>30</v>
          </cell>
          <cell r="F15">
            <v>273</v>
          </cell>
          <cell r="G15">
            <v>43709</v>
          </cell>
          <cell r="H15" t="str">
            <v>сентябрь</v>
          </cell>
          <cell r="I15" t="str">
            <v>месяцев</v>
          </cell>
        </row>
        <row r="16">
          <cell r="A16" t="str">
            <v>октябрь</v>
          </cell>
          <cell r="B16">
            <v>10</v>
          </cell>
          <cell r="C16">
            <v>31</v>
          </cell>
          <cell r="D16">
            <v>304</v>
          </cell>
          <cell r="E16">
            <v>31</v>
          </cell>
          <cell r="F16">
            <v>304</v>
          </cell>
          <cell r="G16">
            <v>43739</v>
          </cell>
          <cell r="H16" t="str">
            <v>октябрь</v>
          </cell>
          <cell r="I16" t="str">
            <v>месяцев</v>
          </cell>
        </row>
        <row r="17">
          <cell r="A17" t="str">
            <v>ноябрь</v>
          </cell>
          <cell r="B17">
            <v>11</v>
          </cell>
          <cell r="C17">
            <v>30</v>
          </cell>
          <cell r="D17">
            <v>334</v>
          </cell>
          <cell r="E17">
            <v>30</v>
          </cell>
          <cell r="F17">
            <v>334</v>
          </cell>
          <cell r="G17">
            <v>43770</v>
          </cell>
          <cell r="H17" t="str">
            <v>ноябрь</v>
          </cell>
          <cell r="I17" t="str">
            <v>месяцев</v>
          </cell>
        </row>
        <row r="18">
          <cell r="A18" t="str">
            <v>декабрь</v>
          </cell>
          <cell r="B18">
            <v>12</v>
          </cell>
          <cell r="C18">
            <v>31</v>
          </cell>
          <cell r="D18">
            <v>365</v>
          </cell>
          <cell r="E18">
            <v>31</v>
          </cell>
          <cell r="F18">
            <v>365</v>
          </cell>
          <cell r="G18">
            <v>43800</v>
          </cell>
          <cell r="H18" t="str">
            <v>декабрь</v>
          </cell>
          <cell r="I18" t="str">
            <v>месяцев</v>
          </cell>
        </row>
        <row r="19">
          <cell r="A19" t="str">
            <v>1 квартал</v>
          </cell>
          <cell r="B19">
            <v>3</v>
          </cell>
          <cell r="C19">
            <v>90</v>
          </cell>
          <cell r="D19">
            <v>90</v>
          </cell>
          <cell r="E19">
            <v>90</v>
          </cell>
          <cell r="F19">
            <v>90</v>
          </cell>
          <cell r="G19">
            <v>43466</v>
          </cell>
          <cell r="H19" t="str">
            <v>I квартал</v>
          </cell>
          <cell r="I19" t="str">
            <v>месяца</v>
          </cell>
        </row>
        <row r="20">
          <cell r="A20" t="str">
            <v>2 квартал</v>
          </cell>
          <cell r="B20">
            <v>6</v>
          </cell>
          <cell r="C20">
            <v>91</v>
          </cell>
          <cell r="D20">
            <v>181</v>
          </cell>
          <cell r="E20">
            <v>91</v>
          </cell>
          <cell r="F20">
            <v>181</v>
          </cell>
          <cell r="G20">
            <v>43556</v>
          </cell>
          <cell r="H20" t="str">
            <v>II квартал</v>
          </cell>
          <cell r="I20" t="str">
            <v>месяцев</v>
          </cell>
        </row>
        <row r="21">
          <cell r="A21" t="str">
            <v>3 квартал</v>
          </cell>
          <cell r="B21">
            <v>9</v>
          </cell>
          <cell r="C21">
            <v>92</v>
          </cell>
          <cell r="D21">
            <v>273</v>
          </cell>
          <cell r="E21">
            <v>92</v>
          </cell>
          <cell r="F21">
            <v>273</v>
          </cell>
          <cell r="G21">
            <v>43647</v>
          </cell>
          <cell r="H21" t="str">
            <v>III квартал</v>
          </cell>
          <cell r="I21" t="str">
            <v>месяцев</v>
          </cell>
        </row>
        <row r="22">
          <cell r="A22" t="str">
            <v>4 квартал</v>
          </cell>
          <cell r="B22">
            <v>12</v>
          </cell>
          <cell r="C22">
            <v>92</v>
          </cell>
          <cell r="D22">
            <v>365</v>
          </cell>
          <cell r="E22">
            <v>92</v>
          </cell>
          <cell r="F22">
            <v>365</v>
          </cell>
          <cell r="G22">
            <v>43739</v>
          </cell>
          <cell r="H22" t="str">
            <v>IV квартал</v>
          </cell>
          <cell r="I22" t="str">
            <v>месяцев</v>
          </cell>
        </row>
      </sheetData>
      <sheetData sheetId="2">
        <row r="8">
          <cell r="D8">
            <v>4856.4002650000039</v>
          </cell>
          <cell r="E8">
            <v>6741.5074539999996</v>
          </cell>
          <cell r="F8">
            <v>6092.7146370000019</v>
          </cell>
          <cell r="K8">
            <v>4856.4002650000039</v>
          </cell>
          <cell r="L8">
            <v>6741.5074539999996</v>
          </cell>
          <cell r="M8">
            <v>6092.7146370000019</v>
          </cell>
        </row>
        <row r="79">
          <cell r="D79">
            <v>5908.5306950000013</v>
          </cell>
          <cell r="E79">
            <v>8199.7013939999997</v>
          </cell>
          <cell r="F79">
            <v>7616.5536439999996</v>
          </cell>
          <cell r="K79">
            <v>5908.5306950000013</v>
          </cell>
          <cell r="L79">
            <v>8199.7013939999997</v>
          </cell>
          <cell r="M79">
            <v>7616.5536439999996</v>
          </cell>
        </row>
        <row r="89">
          <cell r="D89">
            <v>38846.249999529995</v>
          </cell>
          <cell r="E89">
            <v>43946.616666467999</v>
          </cell>
          <cell r="F89">
            <v>42801.933332913002</v>
          </cell>
          <cell r="K89">
            <v>38846.249999529995</v>
          </cell>
          <cell r="L89">
            <v>43946.616666467999</v>
          </cell>
          <cell r="M89">
            <v>42801.933332913002</v>
          </cell>
        </row>
      </sheetData>
      <sheetData sheetId="3"/>
      <sheetData sheetId="4"/>
      <sheetData sheetId="5"/>
      <sheetData sheetId="6"/>
      <sheetData sheetId="7"/>
      <sheetData sheetId="8"/>
      <sheetData sheetId="9"/>
      <sheetData sheetId="10"/>
      <sheetData sheetId="11"/>
      <sheetData sheetId="12"/>
      <sheetData sheetId="13"/>
      <sheetData sheetId="14"/>
      <sheetData sheetId="15">
        <row r="42">
          <cell r="G42">
            <v>2786.564223044652</v>
          </cell>
        </row>
        <row r="63">
          <cell r="C63">
            <v>56.879366742447473</v>
          </cell>
          <cell r="E63">
            <v>68.353447252670392</v>
          </cell>
          <cell r="G63">
            <v>66.135671973346575</v>
          </cell>
        </row>
      </sheetData>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tabSelected="1" workbookViewId="0">
      <selection activeCell="L18" sqref="L18"/>
    </sheetView>
  </sheetViews>
  <sheetFormatPr defaultColWidth="9.140625" defaultRowHeight="11.25" x14ac:dyDescent="0.2"/>
  <cols>
    <col min="1" max="1" width="6" style="4" customWidth="1"/>
    <col min="2" max="2" width="57.42578125" style="5" customWidth="1"/>
    <col min="3" max="5" width="15.85546875" style="5" customWidth="1"/>
    <col min="6" max="6" width="30.28515625" style="5" customWidth="1"/>
    <col min="7" max="7" width="21.28515625" style="6" customWidth="1"/>
    <col min="8" max="8" width="30.7109375" style="5" customWidth="1"/>
    <col min="9" max="16384" width="9.140625" style="5"/>
  </cols>
  <sheetData>
    <row r="1" spans="1:11" s="2" customFormat="1" ht="15.75" x14ac:dyDescent="0.2">
      <c r="A1" s="1" t="s">
        <v>0</v>
      </c>
      <c r="G1" s="3"/>
    </row>
    <row r="2" spans="1:11" x14ac:dyDescent="0.2">
      <c r="A2" s="690"/>
      <c r="B2" s="691" t="s">
        <v>1</v>
      </c>
      <c r="C2" s="692" t="s">
        <v>2</v>
      </c>
      <c r="D2" s="690" t="s">
        <v>3</v>
      </c>
      <c r="E2" s="690"/>
      <c r="F2" s="694" t="s">
        <v>616</v>
      </c>
    </row>
    <row r="3" spans="1:11" s="8" customFormat="1" ht="22.5" x14ac:dyDescent="0.25">
      <c r="A3" s="690"/>
      <c r="B3" s="691"/>
      <c r="C3" s="693"/>
      <c r="D3" s="7" t="s">
        <v>4</v>
      </c>
      <c r="E3" s="7" t="s">
        <v>5</v>
      </c>
      <c r="F3" s="694"/>
    </row>
    <row r="4" spans="1:11" s="8" customFormat="1" ht="33.75" x14ac:dyDescent="0.25">
      <c r="A4" s="7" t="s">
        <v>6</v>
      </c>
      <c r="B4" s="9" t="s">
        <v>7</v>
      </c>
      <c r="C4" s="7" t="s">
        <v>8</v>
      </c>
      <c r="D4" s="7" t="s">
        <v>9</v>
      </c>
      <c r="E4" s="7" t="s">
        <v>10</v>
      </c>
      <c r="F4" s="10" t="s">
        <v>615</v>
      </c>
      <c r="G4" s="11"/>
      <c r="H4" s="12"/>
    </row>
    <row r="5" spans="1:11" s="8" customFormat="1" x14ac:dyDescent="0.25">
      <c r="A5" s="7" t="s">
        <v>11</v>
      </c>
      <c r="B5" s="9" t="s">
        <v>12</v>
      </c>
      <c r="C5" s="7" t="s">
        <v>13</v>
      </c>
      <c r="D5" s="7" t="s">
        <v>13</v>
      </c>
      <c r="E5" s="7" t="s">
        <v>13</v>
      </c>
      <c r="F5" s="10" t="s">
        <v>615</v>
      </c>
      <c r="G5" s="11"/>
      <c r="H5" s="12"/>
    </row>
    <row r="6" spans="1:11" s="8" customFormat="1" x14ac:dyDescent="0.25">
      <c r="A6" s="7" t="s">
        <v>14</v>
      </c>
      <c r="B6" s="9" t="s">
        <v>15</v>
      </c>
      <c r="C6" s="7" t="s">
        <v>13</v>
      </c>
      <c r="D6" s="7" t="s">
        <v>13</v>
      </c>
      <c r="E6" s="7" t="s">
        <v>13</v>
      </c>
      <c r="F6" s="10" t="s">
        <v>615</v>
      </c>
      <c r="G6" s="11"/>
      <c r="H6" s="12"/>
    </row>
    <row r="7" spans="1:11" s="8" customFormat="1" x14ac:dyDescent="0.25">
      <c r="A7" s="7" t="s">
        <v>16</v>
      </c>
      <c r="B7" s="9" t="s">
        <v>17</v>
      </c>
      <c r="C7" s="7" t="s">
        <v>13</v>
      </c>
      <c r="D7" s="7" t="s">
        <v>13</v>
      </c>
      <c r="E7" s="7" t="s">
        <v>13</v>
      </c>
      <c r="F7" s="687"/>
      <c r="G7" s="11"/>
      <c r="H7" s="13"/>
      <c r="I7" s="14"/>
      <c r="J7" s="14"/>
      <c r="K7" s="14"/>
    </row>
    <row r="8" spans="1:11" s="8" customFormat="1" ht="15" x14ac:dyDescent="0.25">
      <c r="A8" s="7" t="s">
        <v>18</v>
      </c>
      <c r="B8" s="9" t="s">
        <v>19</v>
      </c>
      <c r="C8" s="7" t="s">
        <v>13</v>
      </c>
      <c r="D8" s="7" t="s">
        <v>13</v>
      </c>
      <c r="E8" s="7" t="s">
        <v>13</v>
      </c>
      <c r="F8" s="10" t="s">
        <v>615</v>
      </c>
      <c r="G8"/>
      <c r="H8"/>
    </row>
    <row r="9" spans="1:11" s="8" customFormat="1" ht="33.75" x14ac:dyDescent="0.25">
      <c r="A9" s="7" t="s">
        <v>20</v>
      </c>
      <c r="B9" s="9" t="s">
        <v>21</v>
      </c>
      <c r="C9" s="7" t="s">
        <v>13</v>
      </c>
      <c r="D9" s="7" t="s">
        <v>10</v>
      </c>
      <c r="E9" s="7" t="s">
        <v>22</v>
      </c>
      <c r="F9" s="10" t="s">
        <v>615</v>
      </c>
      <c r="G9"/>
      <c r="H9"/>
    </row>
    <row r="10" spans="1:11" s="8" customFormat="1" x14ac:dyDescent="0.25">
      <c r="A10" s="7" t="s">
        <v>23</v>
      </c>
      <c r="B10" s="9" t="s">
        <v>24</v>
      </c>
      <c r="C10" s="7" t="s">
        <v>13</v>
      </c>
      <c r="D10" s="7" t="s">
        <v>13</v>
      </c>
      <c r="E10" s="7" t="s">
        <v>13</v>
      </c>
      <c r="F10" s="687"/>
      <c r="G10" s="11"/>
      <c r="H10" s="16"/>
    </row>
    <row r="11" spans="1:11" s="8" customFormat="1" x14ac:dyDescent="0.25">
      <c r="A11" s="7" t="s">
        <v>25</v>
      </c>
      <c r="B11" s="9" t="s">
        <v>26</v>
      </c>
      <c r="C11" s="7" t="s">
        <v>13</v>
      </c>
      <c r="D11" s="7" t="s">
        <v>13</v>
      </c>
      <c r="E11" s="7" t="s">
        <v>13</v>
      </c>
      <c r="F11" s="10" t="s">
        <v>615</v>
      </c>
      <c r="G11" s="11"/>
      <c r="H11" s="16"/>
    </row>
    <row r="12" spans="1:11" s="8" customFormat="1" x14ac:dyDescent="0.25">
      <c r="A12" s="7" t="s">
        <v>27</v>
      </c>
      <c r="B12" s="9" t="s">
        <v>28</v>
      </c>
      <c r="C12" s="7" t="s">
        <v>13</v>
      </c>
      <c r="D12" s="7" t="s">
        <v>13</v>
      </c>
      <c r="E12" s="7" t="s">
        <v>13</v>
      </c>
      <c r="F12" s="687"/>
      <c r="G12" s="11"/>
      <c r="H12" s="16"/>
    </row>
    <row r="13" spans="1:11" s="8" customFormat="1" ht="15" x14ac:dyDescent="0.25">
      <c r="A13" s="7" t="s">
        <v>29</v>
      </c>
      <c r="B13" s="9" t="s">
        <v>30</v>
      </c>
      <c r="C13" s="7" t="s">
        <v>13</v>
      </c>
      <c r="D13" s="7" t="s">
        <v>13</v>
      </c>
      <c r="E13" s="7" t="s">
        <v>13</v>
      </c>
      <c r="F13" s="688"/>
      <c r="G13"/>
      <c r="H13"/>
    </row>
    <row r="14" spans="1:11" s="8" customFormat="1" x14ac:dyDescent="0.2">
      <c r="A14" s="7" t="s">
        <v>31</v>
      </c>
      <c r="B14" s="9" t="s">
        <v>32</v>
      </c>
      <c r="C14" s="7" t="s">
        <v>13</v>
      </c>
      <c r="D14" s="7" t="s">
        <v>13</v>
      </c>
      <c r="E14" s="7" t="s">
        <v>13</v>
      </c>
      <c r="F14" s="689"/>
      <c r="G14" s="17"/>
      <c r="H14" s="18"/>
    </row>
    <row r="15" spans="1:11" s="8" customFormat="1" x14ac:dyDescent="0.2">
      <c r="A15" s="7" t="s">
        <v>33</v>
      </c>
      <c r="B15" s="9" t="s">
        <v>34</v>
      </c>
      <c r="C15" s="7" t="s">
        <v>13</v>
      </c>
      <c r="D15" s="7" t="s">
        <v>13</v>
      </c>
      <c r="E15" s="7" t="s">
        <v>13</v>
      </c>
      <c r="F15" s="689"/>
      <c r="G15" s="17"/>
      <c r="H15" s="18"/>
    </row>
    <row r="16" spans="1:11" s="8" customFormat="1" x14ac:dyDescent="0.2">
      <c r="A16" s="7" t="s">
        <v>35</v>
      </c>
      <c r="B16" s="9" t="s">
        <v>36</v>
      </c>
      <c r="C16" s="7" t="s">
        <v>13</v>
      </c>
      <c r="D16" s="7" t="s">
        <v>13</v>
      </c>
      <c r="E16" s="7" t="s">
        <v>13</v>
      </c>
      <c r="F16" s="10" t="s">
        <v>615</v>
      </c>
      <c r="G16" s="11"/>
      <c r="H16" s="19"/>
    </row>
    <row r="17" spans="1:8" s="8" customFormat="1" x14ac:dyDescent="0.2">
      <c r="A17" s="7" t="s">
        <v>37</v>
      </c>
      <c r="B17" s="9" t="s">
        <v>38</v>
      </c>
      <c r="C17" s="7" t="s">
        <v>13</v>
      </c>
      <c r="D17" s="7" t="s">
        <v>13</v>
      </c>
      <c r="E17" s="7" t="s">
        <v>13</v>
      </c>
      <c r="F17" s="10" t="s">
        <v>615</v>
      </c>
      <c r="G17" s="11"/>
      <c r="H17" s="19"/>
    </row>
    <row r="18" spans="1:8" s="8" customFormat="1" x14ac:dyDescent="0.25">
      <c r="A18" s="7" t="s">
        <v>39</v>
      </c>
      <c r="B18" s="9" t="s">
        <v>40</v>
      </c>
      <c r="C18" s="7" t="s">
        <v>13</v>
      </c>
      <c r="D18" s="7" t="s">
        <v>13</v>
      </c>
      <c r="E18" s="7" t="s">
        <v>13</v>
      </c>
      <c r="F18" s="10" t="s">
        <v>615</v>
      </c>
      <c r="G18" s="15"/>
      <c r="H18" s="12"/>
    </row>
    <row r="19" spans="1:8" s="8" customFormat="1" x14ac:dyDescent="0.25">
      <c r="A19" s="7" t="s">
        <v>41</v>
      </c>
      <c r="B19" s="9" t="s">
        <v>42</v>
      </c>
      <c r="C19" s="7" t="s">
        <v>13</v>
      </c>
      <c r="D19" s="7" t="s">
        <v>13</v>
      </c>
      <c r="E19" s="7" t="s">
        <v>13</v>
      </c>
      <c r="F19" s="10" t="s">
        <v>615</v>
      </c>
      <c r="G19" s="15"/>
      <c r="H19" s="12"/>
    </row>
    <row r="20" spans="1:8" s="8" customFormat="1" ht="33.75" x14ac:dyDescent="0.25">
      <c r="A20" s="7" t="s">
        <v>43</v>
      </c>
      <c r="B20" s="9" t="s">
        <v>44</v>
      </c>
      <c r="C20" s="7" t="s">
        <v>45</v>
      </c>
      <c r="D20" s="7" t="s">
        <v>13</v>
      </c>
      <c r="E20" s="7" t="s">
        <v>13</v>
      </c>
      <c r="F20" s="687"/>
      <c r="G20" s="11"/>
      <c r="H20" s="13"/>
    </row>
    <row r="21" spans="1:8" s="8" customFormat="1" ht="22.5" x14ac:dyDescent="0.25">
      <c r="A21" s="7" t="s">
        <v>46</v>
      </c>
      <c r="B21" s="9" t="s">
        <v>47</v>
      </c>
      <c r="C21" s="7" t="s">
        <v>13</v>
      </c>
      <c r="D21" s="7"/>
      <c r="E21" s="7" t="s">
        <v>13</v>
      </c>
      <c r="F21" s="10" t="s">
        <v>617</v>
      </c>
      <c r="G21" s="11"/>
      <c r="H21" s="13"/>
    </row>
    <row r="22" spans="1:8" s="8" customFormat="1" ht="22.5" x14ac:dyDescent="0.25">
      <c r="A22" s="7" t="s">
        <v>48</v>
      </c>
      <c r="B22" s="9" t="s">
        <v>49</v>
      </c>
      <c r="C22" s="7" t="s">
        <v>13</v>
      </c>
      <c r="D22" s="7"/>
      <c r="E22" s="7" t="s">
        <v>13</v>
      </c>
      <c r="F22" s="10" t="s">
        <v>617</v>
      </c>
      <c r="G22" s="11"/>
      <c r="H22" s="13"/>
    </row>
    <row r="23" spans="1:8" ht="33.75" x14ac:dyDescent="0.2">
      <c r="A23" s="7" t="s">
        <v>50</v>
      </c>
      <c r="B23" s="9" t="s">
        <v>51</v>
      </c>
      <c r="C23" s="7" t="s">
        <v>8</v>
      </c>
      <c r="D23" s="7"/>
      <c r="E23" s="7" t="s">
        <v>9</v>
      </c>
      <c r="F23" s="10" t="s">
        <v>615</v>
      </c>
      <c r="G23" s="15"/>
      <c r="H23" s="12"/>
    </row>
    <row r="24" spans="1:8" x14ac:dyDescent="0.2">
      <c r="A24" s="7" t="s">
        <v>52</v>
      </c>
      <c r="B24" s="9" t="s">
        <v>53</v>
      </c>
      <c r="C24" s="7" t="s">
        <v>13</v>
      </c>
      <c r="D24" s="7"/>
      <c r="E24" s="7" t="s">
        <v>13</v>
      </c>
      <c r="F24" s="689"/>
      <c r="G24" s="15"/>
      <c r="H24" s="12"/>
    </row>
    <row r="25" spans="1:8" x14ac:dyDescent="0.2">
      <c r="A25" s="7" t="s">
        <v>54</v>
      </c>
      <c r="B25" s="9" t="s">
        <v>55</v>
      </c>
      <c r="C25" s="7" t="s">
        <v>13</v>
      </c>
      <c r="D25" s="7"/>
      <c r="E25" s="7" t="s">
        <v>13</v>
      </c>
      <c r="F25" s="689"/>
      <c r="G25" s="15"/>
      <c r="H25" s="12"/>
    </row>
    <row r="26" spans="1:8" ht="33.75" x14ac:dyDescent="0.2">
      <c r="A26" s="7" t="s">
        <v>56</v>
      </c>
      <c r="B26" s="9" t="s">
        <v>57</v>
      </c>
      <c r="C26" s="7" t="s">
        <v>45</v>
      </c>
      <c r="D26" s="7" t="s">
        <v>10</v>
      </c>
      <c r="E26" s="7" t="s">
        <v>22</v>
      </c>
      <c r="F26" s="689"/>
      <c r="G26" s="15"/>
      <c r="H26" s="12"/>
    </row>
    <row r="27" spans="1:8" x14ac:dyDescent="0.2">
      <c r="A27" s="7" t="s">
        <v>58</v>
      </c>
      <c r="B27" s="9" t="s">
        <v>59</v>
      </c>
      <c r="C27" s="7" t="s">
        <v>13</v>
      </c>
      <c r="D27" s="7" t="s">
        <v>13</v>
      </c>
      <c r="E27" s="7" t="s">
        <v>13</v>
      </c>
      <c r="F27" s="10" t="s">
        <v>615</v>
      </c>
      <c r="G27" s="15"/>
      <c r="H27" s="12"/>
    </row>
    <row r="28" spans="1:8" x14ac:dyDescent="0.2">
      <c r="A28" s="7" t="s">
        <v>60</v>
      </c>
      <c r="B28" s="9" t="s">
        <v>61</v>
      </c>
      <c r="C28" s="7" t="s">
        <v>13</v>
      </c>
      <c r="D28" s="7" t="s">
        <v>13</v>
      </c>
      <c r="E28" s="7" t="s">
        <v>13</v>
      </c>
      <c r="F28" s="10" t="s">
        <v>615</v>
      </c>
      <c r="G28" s="15"/>
      <c r="H28" s="12"/>
    </row>
  </sheetData>
  <mergeCells count="5">
    <mergeCell ref="A2:A3"/>
    <mergeCell ref="B2:B3"/>
    <mergeCell ref="C2:C3"/>
    <mergeCell ref="D2:E2"/>
    <mergeCell ref="F2:F3"/>
  </mergeCells>
  <hyperlinks>
    <hyperlink ref="B4" location="'1'!A1" display="Отчет по основным производственным показателям"/>
    <hyperlink ref="B5" location="'1а'!A1" display="Отчет по основным производственным показателям (по регионам)"/>
    <hyperlink ref="B6" location="'1б'!A1" display="Отчет по основным производственным показателям (по рейсам)"/>
    <hyperlink ref="B7" location="'2'!A1" display="Отчет по производственным показателям от прочей деятельности "/>
    <hyperlink ref="B8" location="'3'!A1" display="Отчет об исправности и налете часов по типам ВС"/>
    <hyperlink ref="B9" location="'4'!A1" display="Отчет о прибылях и убытках (форма №2)"/>
    <hyperlink ref="B10" location="'5'!A1" display="Отчет о себестоимости летного часа "/>
    <hyperlink ref="B11" location="'6'!A1" display="Отчет по эксплуатационным расходам (группировка 1)"/>
    <hyperlink ref="B12" location="'7'!A1" display="Отчет по эксплуатационным расходам (группировка 2)"/>
    <hyperlink ref="B13" location="'8'!A1" display="Отчет по эксплуатационным расходам (группировка 3)"/>
    <hyperlink ref="B14" location="'9'!A1" display="Отчет об исполнении плана по труду (свод)"/>
    <hyperlink ref="B15" location="'10'!A1" display="Отчет об исполнении плана по труду (по подразделениям)"/>
    <hyperlink ref="B16" location="'11'!A1" display="Отчет по доходам от обычных видов деятельности "/>
    <hyperlink ref="B17" location="'12'!A1" display="Отчет по представительствам, филиалам и точкам собственной продажи"/>
    <hyperlink ref="B18" location="'13'!A1" display="Отчет по прочим доходам от внереализационной деятельности и прочих операций"/>
    <hyperlink ref="B19" location="'14'!A1" display="Отчет по прочим расходам от внереализационной деятельности и прочих операций"/>
    <hyperlink ref="B20" location="'15'!A1" display="Отчет по линиям авиаперевозок: основные производственные показатели, доходы, расходы"/>
    <hyperlink ref="B21" location="'16'!A1" display="Отчет об исполнении плана капитальных вложений"/>
    <hyperlink ref="B22" location="'17'!A1" display="Отчет об исполнении плана финансовых вложений в программное обеспечение для корпоративных информационных технологий - РБП"/>
    <hyperlink ref="B23" location="'18'!A1" display="Отчет о движении денежных средств (справочно)"/>
    <hyperlink ref="B25" location="'20'!A1" display="Отчет о финансовых обязательствах дебиторов"/>
    <hyperlink ref="B24" location="'19'!A1" display="Отчет о финансовых обязательствах дебиторов"/>
    <hyperlink ref="B26" location="'21'!A1" display="Отчет по техническому обслуживанию ВС"/>
    <hyperlink ref="B27" location="'22'!A1" display="Отчет по кредитам и займам"/>
    <hyperlink ref="B28" location="'23'!A1" display="Отчет по лизингу, таможенным пошлинам и НДС"/>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5"/>
  <sheetViews>
    <sheetView workbookViewId="0">
      <selection activeCell="G87" sqref="G87"/>
    </sheetView>
  </sheetViews>
  <sheetFormatPr defaultRowHeight="11.25" outlineLevelRow="2" x14ac:dyDescent="0.2"/>
  <cols>
    <col min="1" max="1" width="55.28515625" style="610" customWidth="1"/>
    <col min="2" max="3" width="13.7109375" style="223" customWidth="1"/>
    <col min="4" max="4" width="13.5703125" style="223" customWidth="1"/>
    <col min="5" max="7" width="13.7109375" style="223" customWidth="1"/>
    <col min="8" max="16384" width="9.140625" style="223"/>
  </cols>
  <sheetData>
    <row r="1" spans="1:11" x14ac:dyDescent="0.2">
      <c r="A1" s="99" t="s">
        <v>222</v>
      </c>
      <c r="B1" s="20"/>
      <c r="C1" s="20"/>
      <c r="D1" s="20"/>
      <c r="E1" s="20"/>
      <c r="F1" s="20"/>
      <c r="G1" s="20"/>
    </row>
    <row r="2" spans="1:11" s="568" customFormat="1" ht="15.75" x14ac:dyDescent="0.2">
      <c r="A2" s="272" t="s">
        <v>575</v>
      </c>
      <c r="B2" s="272"/>
      <c r="C2" s="272"/>
      <c r="D2" s="272"/>
      <c r="E2" s="272"/>
      <c r="F2" s="272"/>
      <c r="G2" s="272"/>
    </row>
    <row r="3" spans="1:11" x14ac:dyDescent="0.2">
      <c r="A3" s="33" t="str">
        <f>CONCATENATE("за ",VLOOKUP([1]Период!B2,[1]Период!A7:I22,8,0), " ",[1]Период!E2,"а")</f>
        <v>за I квартал 2019 года</v>
      </c>
      <c r="B3" s="28"/>
      <c r="C3" s="28"/>
      <c r="D3" s="28"/>
      <c r="E3" s="28"/>
      <c r="F3" s="28"/>
      <c r="G3" s="28"/>
    </row>
    <row r="4" spans="1:11" x14ac:dyDescent="0.2">
      <c r="A4" s="228" t="s">
        <v>467</v>
      </c>
      <c r="C4" s="228"/>
      <c r="D4" s="228"/>
      <c r="F4" s="228"/>
      <c r="G4" s="228"/>
    </row>
    <row r="5" spans="1:11" x14ac:dyDescent="0.2">
      <c r="A5" s="911" t="s">
        <v>576</v>
      </c>
      <c r="B5" s="913" t="str">
        <f>CONCATENATE(VLOOKUP([1]Период!B2,[1]Период!A7:I22,8,0), " ",[1]Период!E2,"а")</f>
        <v>I квартал 2019 года</v>
      </c>
      <c r="C5" s="914"/>
      <c r="D5" s="915"/>
      <c r="E5" s="913" t="str">
        <f>CONCATENATE("Отчетный период ",[1]Период!B3," ",VLOOKUP([1]Период!B3,[1]Период!$B$7:$I$22,8,0)," ",[1]Период!E2,"а")</f>
        <v>Отчетный период 3 месяца 2019 года</v>
      </c>
      <c r="F5" s="914"/>
      <c r="G5" s="915"/>
    </row>
    <row r="6" spans="1:11" ht="22.5" x14ac:dyDescent="0.2">
      <c r="A6" s="912"/>
      <c r="B6" s="570" t="str">
        <f>CONCATENATE("на ",TEXT(VLOOKUP([1]Период!B2,[1]Период!$A$7:$G$22,7,0),"ДД.ММ.ГГ"))</f>
        <v>на 01.01.19</v>
      </c>
      <c r="C6" s="571" t="s">
        <v>469</v>
      </c>
      <c r="D6" s="572" t="str">
        <f>CONCATENATE("на ",TEXT(VLOOKUP([1]Период!B2,[1]Период!$A$7:$G$22,7,0)+VLOOKUP([1]Период!B2,[1]Период!A7:C22,3,0)-1,"ДД.ММ.ГГ"))</f>
        <v>на 31.03.19</v>
      </c>
      <c r="E6" s="570" t="str">
        <f>CONCATENATE("на ",TEXT([1]Период!G7,"ДД.ММ.ГГ"))</f>
        <v>на 01.01.19</v>
      </c>
      <c r="F6" s="571" t="s">
        <v>469</v>
      </c>
      <c r="G6" s="572" t="str">
        <f>D6</f>
        <v>на 31.03.19</v>
      </c>
    </row>
    <row r="7" spans="1:11" s="291" customFormat="1" x14ac:dyDescent="0.2">
      <c r="A7" s="615" t="s">
        <v>577</v>
      </c>
      <c r="B7" s="616"/>
      <c r="C7" s="575">
        <f>D7-B7</f>
        <v>0</v>
      </c>
      <c r="D7" s="617"/>
      <c r="E7" s="616"/>
      <c r="F7" s="575">
        <f>G7-E7</f>
        <v>0</v>
      </c>
      <c r="G7" s="617">
        <f>D7</f>
        <v>0</v>
      </c>
      <c r="I7" s="612"/>
      <c r="K7" s="612"/>
    </row>
    <row r="8" spans="1:11" s="291" customFormat="1" ht="22.5" x14ac:dyDescent="0.2">
      <c r="A8" s="615" t="s">
        <v>578</v>
      </c>
      <c r="B8" s="616"/>
      <c r="C8" s="575">
        <f t="shared" ref="C8" si="0">D8-B8</f>
        <v>0</v>
      </c>
      <c r="D8" s="617"/>
      <c r="E8" s="616"/>
      <c r="F8" s="575">
        <f t="shared" ref="F8:F70" si="1">G8-E8</f>
        <v>0</v>
      </c>
      <c r="G8" s="617">
        <f t="shared" ref="G8:G36" si="2">D8</f>
        <v>0</v>
      </c>
      <c r="I8" s="612"/>
      <c r="K8" s="612"/>
    </row>
    <row r="9" spans="1:11" s="291" customFormat="1" x14ac:dyDescent="0.2">
      <c r="A9" s="615" t="s">
        <v>579</v>
      </c>
      <c r="B9" s="616">
        <f>SUM(B10:B20)</f>
        <v>0</v>
      </c>
      <c r="C9" s="575">
        <f>D9-B9</f>
        <v>0</v>
      </c>
      <c r="D9" s="617">
        <f>SUM(D10:D20)</f>
        <v>0</v>
      </c>
      <c r="E9" s="616">
        <f>SUM(E10:E20)</f>
        <v>0</v>
      </c>
      <c r="F9" s="575">
        <f>G9-E9</f>
        <v>0</v>
      </c>
      <c r="G9" s="617">
        <f>SUM(G10:G20)</f>
        <v>0</v>
      </c>
      <c r="I9" s="612"/>
      <c r="K9" s="612"/>
    </row>
    <row r="10" spans="1:11" s="291" customFormat="1" ht="22.5" x14ac:dyDescent="0.2">
      <c r="A10" s="618" t="s">
        <v>505</v>
      </c>
      <c r="B10" s="582"/>
      <c r="C10" s="583">
        <f t="shared" ref="C10:C20" si="3">D10-B10</f>
        <v>0</v>
      </c>
      <c r="D10" s="584"/>
      <c r="E10" s="582"/>
      <c r="F10" s="583">
        <f t="shared" ref="F10:F20" si="4">G10-E10</f>
        <v>0</v>
      </c>
      <c r="G10" s="584">
        <f t="shared" ref="G10:G20" si="5">D10</f>
        <v>0</v>
      </c>
      <c r="I10" s="612"/>
      <c r="K10" s="612"/>
    </row>
    <row r="11" spans="1:11" s="291" customFormat="1" ht="22.5" x14ac:dyDescent="0.2">
      <c r="A11" s="618" t="s">
        <v>580</v>
      </c>
      <c r="B11" s="582"/>
      <c r="C11" s="583">
        <f t="shared" si="3"/>
        <v>0</v>
      </c>
      <c r="D11" s="584"/>
      <c r="E11" s="582"/>
      <c r="F11" s="583">
        <f t="shared" si="4"/>
        <v>0</v>
      </c>
      <c r="G11" s="584">
        <f t="shared" si="5"/>
        <v>0</v>
      </c>
      <c r="I11" s="612"/>
      <c r="K11" s="612"/>
    </row>
    <row r="12" spans="1:11" s="291" customFormat="1" x14ac:dyDescent="0.2">
      <c r="A12" s="618" t="s">
        <v>506</v>
      </c>
      <c r="B12" s="582"/>
      <c r="C12" s="583">
        <f t="shared" si="3"/>
        <v>0</v>
      </c>
      <c r="D12" s="584"/>
      <c r="E12" s="582"/>
      <c r="F12" s="583">
        <f t="shared" si="4"/>
        <v>0</v>
      </c>
      <c r="G12" s="584">
        <f t="shared" si="5"/>
        <v>0</v>
      </c>
      <c r="I12" s="612"/>
      <c r="K12" s="612"/>
    </row>
    <row r="13" spans="1:11" s="291" customFormat="1" ht="22.5" x14ac:dyDescent="0.2">
      <c r="A13" s="618" t="s">
        <v>507</v>
      </c>
      <c r="B13" s="582"/>
      <c r="C13" s="583">
        <f t="shared" si="3"/>
        <v>0</v>
      </c>
      <c r="D13" s="584"/>
      <c r="E13" s="582"/>
      <c r="F13" s="583">
        <f t="shared" si="4"/>
        <v>0</v>
      </c>
      <c r="G13" s="584">
        <f t="shared" si="5"/>
        <v>0</v>
      </c>
      <c r="I13" s="612"/>
      <c r="K13" s="612"/>
    </row>
    <row r="14" spans="1:11" s="291" customFormat="1" ht="22.5" x14ac:dyDescent="0.2">
      <c r="A14" s="618" t="s">
        <v>508</v>
      </c>
      <c r="B14" s="582"/>
      <c r="C14" s="583">
        <f t="shared" si="3"/>
        <v>0</v>
      </c>
      <c r="D14" s="584"/>
      <c r="E14" s="582"/>
      <c r="F14" s="583">
        <f t="shared" si="4"/>
        <v>0</v>
      </c>
      <c r="G14" s="584">
        <f t="shared" si="5"/>
        <v>0</v>
      </c>
      <c r="I14" s="612"/>
      <c r="K14" s="612"/>
    </row>
    <row r="15" spans="1:11" s="291" customFormat="1" x14ac:dyDescent="0.2">
      <c r="A15" s="618" t="s">
        <v>509</v>
      </c>
      <c r="B15" s="582"/>
      <c r="C15" s="583">
        <f t="shared" si="3"/>
        <v>0</v>
      </c>
      <c r="D15" s="584"/>
      <c r="E15" s="582"/>
      <c r="F15" s="583">
        <f t="shared" si="4"/>
        <v>0</v>
      </c>
      <c r="G15" s="584">
        <f t="shared" si="5"/>
        <v>0</v>
      </c>
      <c r="I15" s="612"/>
      <c r="K15" s="612"/>
    </row>
    <row r="16" spans="1:11" s="291" customFormat="1" x14ac:dyDescent="0.2">
      <c r="A16" s="618" t="s">
        <v>476</v>
      </c>
      <c r="B16" s="582"/>
      <c r="C16" s="583">
        <f t="shared" si="3"/>
        <v>0</v>
      </c>
      <c r="D16" s="584"/>
      <c r="E16" s="582"/>
      <c r="F16" s="583">
        <f t="shared" si="4"/>
        <v>0</v>
      </c>
      <c r="G16" s="584">
        <f t="shared" si="5"/>
        <v>0</v>
      </c>
      <c r="I16" s="612"/>
      <c r="K16" s="612"/>
    </row>
    <row r="17" spans="1:11" s="291" customFormat="1" x14ac:dyDescent="0.2">
      <c r="A17" s="618" t="s">
        <v>485</v>
      </c>
      <c r="B17" s="582"/>
      <c r="C17" s="583">
        <f t="shared" si="3"/>
        <v>0</v>
      </c>
      <c r="D17" s="584"/>
      <c r="E17" s="582"/>
      <c r="F17" s="583">
        <f t="shared" si="4"/>
        <v>0</v>
      </c>
      <c r="G17" s="584">
        <f t="shared" si="5"/>
        <v>0</v>
      </c>
      <c r="I17" s="612"/>
      <c r="K17" s="612"/>
    </row>
    <row r="18" spans="1:11" s="291" customFormat="1" x14ac:dyDescent="0.2">
      <c r="A18" s="618" t="s">
        <v>510</v>
      </c>
      <c r="B18" s="582"/>
      <c r="C18" s="583">
        <f t="shared" si="3"/>
        <v>0</v>
      </c>
      <c r="D18" s="584"/>
      <c r="E18" s="582"/>
      <c r="F18" s="583">
        <f t="shared" si="4"/>
        <v>0</v>
      </c>
      <c r="G18" s="584">
        <f t="shared" si="5"/>
        <v>0</v>
      </c>
      <c r="I18" s="612"/>
      <c r="K18" s="612"/>
    </row>
    <row r="19" spans="1:11" s="291" customFormat="1" x14ac:dyDescent="0.2">
      <c r="A19" s="618" t="s">
        <v>581</v>
      </c>
      <c r="B19" s="582"/>
      <c r="C19" s="583">
        <f t="shared" si="3"/>
        <v>0</v>
      </c>
      <c r="D19" s="584"/>
      <c r="E19" s="582"/>
      <c r="F19" s="583">
        <f t="shared" si="4"/>
        <v>0</v>
      </c>
      <c r="G19" s="584">
        <f t="shared" si="5"/>
        <v>0</v>
      </c>
      <c r="I19" s="612"/>
      <c r="K19" s="612"/>
    </row>
    <row r="20" spans="1:11" s="291" customFormat="1" x14ac:dyDescent="0.2">
      <c r="A20" s="618" t="s">
        <v>582</v>
      </c>
      <c r="B20" s="582"/>
      <c r="C20" s="583">
        <f t="shared" si="3"/>
        <v>0</v>
      </c>
      <c r="D20" s="584"/>
      <c r="E20" s="582"/>
      <c r="F20" s="583">
        <f t="shared" si="4"/>
        <v>0</v>
      </c>
      <c r="G20" s="584">
        <f t="shared" si="5"/>
        <v>0</v>
      </c>
      <c r="I20" s="612"/>
      <c r="K20" s="612"/>
    </row>
    <row r="21" spans="1:11" s="291" customFormat="1" x14ac:dyDescent="0.2">
      <c r="A21" s="615" t="s">
        <v>583</v>
      </c>
      <c r="B21" s="619">
        <f>B23+B26+B28+B30+B32+B34+B36+B42</f>
        <v>0</v>
      </c>
      <c r="C21" s="575">
        <f t="shared" ref="C21:C35" si="6">D21-B21</f>
        <v>0</v>
      </c>
      <c r="D21" s="620">
        <f>D23+D26+D28+D30+D32+D34+D36+D42</f>
        <v>0</v>
      </c>
      <c r="E21" s="619">
        <f>E23+E26+E28+E30+E32+E34+E36+E42</f>
        <v>0</v>
      </c>
      <c r="F21" s="575">
        <f t="shared" si="1"/>
        <v>0</v>
      </c>
      <c r="G21" s="620">
        <f>G23+G26+G28+G30+G32+G34+G36+G42</f>
        <v>0</v>
      </c>
      <c r="I21" s="612"/>
      <c r="K21" s="612"/>
    </row>
    <row r="22" spans="1:11" s="291" customFormat="1" x14ac:dyDescent="0.2">
      <c r="A22" s="577" t="s">
        <v>242</v>
      </c>
      <c r="B22" s="621"/>
      <c r="C22" s="575"/>
      <c r="D22" s="622"/>
      <c r="E22" s="621"/>
      <c r="F22" s="575"/>
      <c r="G22" s="622"/>
      <c r="I22" s="612"/>
      <c r="K22" s="612"/>
    </row>
    <row r="23" spans="1:11" s="291" customFormat="1" x14ac:dyDescent="0.2">
      <c r="A23" s="623" t="s">
        <v>471</v>
      </c>
      <c r="B23" s="619">
        <f>SUM(B24:B25)</f>
        <v>0</v>
      </c>
      <c r="C23" s="575">
        <f t="shared" si="6"/>
        <v>0</v>
      </c>
      <c r="D23" s="620">
        <f>SUM(D24:D25)</f>
        <v>0</v>
      </c>
      <c r="E23" s="619">
        <f>SUM(E24:E25)</f>
        <v>0</v>
      </c>
      <c r="F23" s="575">
        <f>G23-E23</f>
        <v>0</v>
      </c>
      <c r="G23" s="620">
        <f>D23</f>
        <v>0</v>
      </c>
      <c r="I23" s="612"/>
      <c r="K23" s="612"/>
    </row>
    <row r="24" spans="1:11" s="291" customFormat="1" ht="22.5" outlineLevel="1" x14ac:dyDescent="0.2">
      <c r="A24" s="624" t="s">
        <v>473</v>
      </c>
      <c r="B24" s="582"/>
      <c r="C24" s="583">
        <f t="shared" si="6"/>
        <v>0</v>
      </c>
      <c r="D24" s="584"/>
      <c r="E24" s="582"/>
      <c r="F24" s="583">
        <f t="shared" ref="F24:F25" si="7">G24-E24</f>
        <v>0</v>
      </c>
      <c r="G24" s="584">
        <f t="shared" ref="G24:G25" si="8">D24</f>
        <v>0</v>
      </c>
      <c r="I24" s="612"/>
      <c r="K24" s="612"/>
    </row>
    <row r="25" spans="1:11" s="291" customFormat="1" ht="22.5" outlineLevel="1" x14ac:dyDescent="0.2">
      <c r="A25" s="624" t="s">
        <v>584</v>
      </c>
      <c r="B25" s="582"/>
      <c r="C25" s="583">
        <f t="shared" si="6"/>
        <v>0</v>
      </c>
      <c r="D25" s="584"/>
      <c r="E25" s="582"/>
      <c r="F25" s="583">
        <f t="shared" si="7"/>
        <v>0</v>
      </c>
      <c r="G25" s="584">
        <f t="shared" si="8"/>
        <v>0</v>
      </c>
      <c r="I25" s="612"/>
      <c r="K25" s="612"/>
    </row>
    <row r="26" spans="1:11" s="291" customFormat="1" x14ac:dyDescent="0.2">
      <c r="A26" s="623" t="s">
        <v>474</v>
      </c>
      <c r="B26" s="619">
        <f>SUM(B27:B27)</f>
        <v>0</v>
      </c>
      <c r="C26" s="575">
        <f t="shared" si="6"/>
        <v>0</v>
      </c>
      <c r="D26" s="620">
        <f>SUM(D27:D27)</f>
        <v>0</v>
      </c>
      <c r="E26" s="619">
        <f>SUM(E27:E27)</f>
        <v>0</v>
      </c>
      <c r="F26" s="575">
        <f t="shared" si="1"/>
        <v>0</v>
      </c>
      <c r="G26" s="620">
        <f t="shared" si="2"/>
        <v>0</v>
      </c>
      <c r="I26" s="612"/>
      <c r="K26" s="612"/>
    </row>
    <row r="27" spans="1:11" s="291" customFormat="1" ht="22.5" outlineLevel="1" x14ac:dyDescent="0.2">
      <c r="A27" s="624" t="s">
        <v>475</v>
      </c>
      <c r="B27" s="582"/>
      <c r="C27" s="583">
        <f t="shared" si="6"/>
        <v>0</v>
      </c>
      <c r="D27" s="584"/>
      <c r="E27" s="582"/>
      <c r="F27" s="583">
        <f t="shared" ref="F27" si="9">G27-E27</f>
        <v>0</v>
      </c>
      <c r="G27" s="584">
        <f t="shared" ref="G27" si="10">D27</f>
        <v>0</v>
      </c>
      <c r="I27" s="612"/>
      <c r="K27" s="612"/>
    </row>
    <row r="28" spans="1:11" s="291" customFormat="1" x14ac:dyDescent="0.2">
      <c r="A28" s="623" t="s">
        <v>477</v>
      </c>
      <c r="B28" s="619">
        <f>SUM(B29)</f>
        <v>0</v>
      </c>
      <c r="C28" s="575">
        <f t="shared" si="6"/>
        <v>0</v>
      </c>
      <c r="D28" s="620">
        <f>SUM(D29)</f>
        <v>0</v>
      </c>
      <c r="E28" s="619">
        <f>SUM(E29)</f>
        <v>0</v>
      </c>
      <c r="F28" s="575">
        <f t="shared" si="1"/>
        <v>0</v>
      </c>
      <c r="G28" s="620">
        <f>SUM(G29)</f>
        <v>0</v>
      </c>
      <c r="I28" s="612"/>
      <c r="K28" s="612"/>
    </row>
    <row r="29" spans="1:11" s="291" customFormat="1" ht="22.5" outlineLevel="1" x14ac:dyDescent="0.2">
      <c r="A29" s="624" t="s">
        <v>478</v>
      </c>
      <c r="B29" s="582"/>
      <c r="C29" s="583">
        <f t="shared" si="6"/>
        <v>0</v>
      </c>
      <c r="D29" s="584"/>
      <c r="E29" s="582"/>
      <c r="F29" s="583">
        <f t="shared" ref="F29" si="11">G29-E29</f>
        <v>0</v>
      </c>
      <c r="G29" s="584">
        <f t="shared" ref="G29" si="12">D29</f>
        <v>0</v>
      </c>
      <c r="I29" s="612"/>
      <c r="K29" s="612"/>
    </row>
    <row r="30" spans="1:11" s="291" customFormat="1" x14ac:dyDescent="0.2">
      <c r="A30" s="623" t="s">
        <v>479</v>
      </c>
      <c r="B30" s="619">
        <f>SUM(B31)</f>
        <v>0</v>
      </c>
      <c r="C30" s="575">
        <f t="shared" si="6"/>
        <v>0</v>
      </c>
      <c r="D30" s="620">
        <f>SUM(D31)</f>
        <v>0</v>
      </c>
      <c r="E30" s="619">
        <f>SUM(E31)</f>
        <v>0</v>
      </c>
      <c r="F30" s="575">
        <f t="shared" si="1"/>
        <v>0</v>
      </c>
      <c r="G30" s="620">
        <f>SUM(G31)</f>
        <v>0</v>
      </c>
      <c r="I30" s="612"/>
      <c r="K30" s="612"/>
    </row>
    <row r="31" spans="1:11" s="291" customFormat="1" ht="22.5" outlineLevel="1" x14ac:dyDescent="0.2">
      <c r="A31" s="624" t="s">
        <v>480</v>
      </c>
      <c r="B31" s="582"/>
      <c r="C31" s="583">
        <f t="shared" si="6"/>
        <v>0</v>
      </c>
      <c r="D31" s="584"/>
      <c r="E31" s="582"/>
      <c r="F31" s="583">
        <f t="shared" ref="F31" si="13">G31-E31</f>
        <v>0</v>
      </c>
      <c r="G31" s="584">
        <f t="shared" ref="G31" si="14">D31</f>
        <v>0</v>
      </c>
      <c r="I31" s="612"/>
      <c r="K31" s="612"/>
    </row>
    <row r="32" spans="1:11" s="291" customFormat="1" x14ac:dyDescent="0.2">
      <c r="A32" s="623" t="s">
        <v>481</v>
      </c>
      <c r="B32" s="619">
        <f>SUM(B33)</f>
        <v>0</v>
      </c>
      <c r="C32" s="575">
        <f>D32-B32</f>
        <v>0</v>
      </c>
      <c r="D32" s="620">
        <f>SUM(D33)</f>
        <v>0</v>
      </c>
      <c r="E32" s="619">
        <f>SUM(E33)</f>
        <v>0</v>
      </c>
      <c r="F32" s="575">
        <f>G32-E32</f>
        <v>0</v>
      </c>
      <c r="G32" s="620">
        <f>SUM(G33)</f>
        <v>0</v>
      </c>
      <c r="I32" s="612"/>
      <c r="K32" s="612"/>
    </row>
    <row r="33" spans="1:11" s="291" customFormat="1" ht="22.5" outlineLevel="1" x14ac:dyDescent="0.2">
      <c r="A33" s="624" t="s">
        <v>484</v>
      </c>
      <c r="B33" s="582"/>
      <c r="C33" s="583">
        <f t="shared" ref="C33" si="15">D33-B33</f>
        <v>0</v>
      </c>
      <c r="D33" s="584"/>
      <c r="E33" s="582"/>
      <c r="F33" s="583">
        <f t="shared" ref="F33" si="16">G33-E33</f>
        <v>0</v>
      </c>
      <c r="G33" s="584">
        <f t="shared" ref="G33" si="17">D33</f>
        <v>0</v>
      </c>
      <c r="I33" s="612"/>
      <c r="K33" s="612"/>
    </row>
    <row r="34" spans="1:11" s="291" customFormat="1" ht="22.5" x14ac:dyDescent="0.2">
      <c r="A34" s="623" t="s">
        <v>486</v>
      </c>
      <c r="B34" s="619">
        <f>SUM(B35)</f>
        <v>0</v>
      </c>
      <c r="C34" s="575">
        <f t="shared" si="6"/>
        <v>0</v>
      </c>
      <c r="D34" s="620">
        <f>SUM(D35)</f>
        <v>0</v>
      </c>
      <c r="E34" s="619">
        <f>E35</f>
        <v>0</v>
      </c>
      <c r="F34" s="575">
        <f t="shared" si="1"/>
        <v>0</v>
      </c>
      <c r="G34" s="620">
        <f t="shared" si="2"/>
        <v>0</v>
      </c>
      <c r="I34" s="612"/>
      <c r="K34" s="612"/>
    </row>
    <row r="35" spans="1:11" s="291" customFormat="1" outlineLevel="1" x14ac:dyDescent="0.2">
      <c r="A35" s="624" t="s">
        <v>487</v>
      </c>
      <c r="B35" s="582"/>
      <c r="C35" s="583">
        <f t="shared" si="6"/>
        <v>0</v>
      </c>
      <c r="D35" s="584"/>
      <c r="E35" s="582"/>
      <c r="F35" s="583">
        <f t="shared" ref="F35" si="18">G35-E35</f>
        <v>0</v>
      </c>
      <c r="G35" s="584">
        <f t="shared" ref="G35" si="19">D35</f>
        <v>0</v>
      </c>
      <c r="I35" s="612"/>
      <c r="K35" s="612"/>
    </row>
    <row r="36" spans="1:11" s="291" customFormat="1" x14ac:dyDescent="0.2">
      <c r="A36" s="623" t="s">
        <v>488</v>
      </c>
      <c r="B36" s="619">
        <f>SUM(B37:B41)</f>
        <v>0</v>
      </c>
      <c r="C36" s="575">
        <f>D36-B36</f>
        <v>0</v>
      </c>
      <c r="D36" s="620">
        <f>SUM(D37:D41)</f>
        <v>0</v>
      </c>
      <c r="E36" s="619">
        <f>SUM(E37:E41)</f>
        <v>0</v>
      </c>
      <c r="F36" s="575">
        <f t="shared" si="1"/>
        <v>0</v>
      </c>
      <c r="G36" s="620">
        <f t="shared" si="2"/>
        <v>0</v>
      </c>
      <c r="I36" s="612"/>
      <c r="K36" s="612"/>
    </row>
    <row r="37" spans="1:11" s="291" customFormat="1" outlineLevel="1" x14ac:dyDescent="0.2">
      <c r="A37" s="624" t="s">
        <v>585</v>
      </c>
      <c r="B37" s="582"/>
      <c r="C37" s="583">
        <f t="shared" ref="C37:C41" si="20">D37-B37</f>
        <v>0</v>
      </c>
      <c r="D37" s="584"/>
      <c r="E37" s="582"/>
      <c r="F37" s="583">
        <f t="shared" ref="F37:F41" si="21">G37-E37</f>
        <v>0</v>
      </c>
      <c r="G37" s="584">
        <f t="shared" ref="G37:G41" si="22">D37</f>
        <v>0</v>
      </c>
      <c r="I37" s="612"/>
      <c r="K37" s="612"/>
    </row>
    <row r="38" spans="1:11" s="291" customFormat="1" ht="22.5" outlineLevel="1" x14ac:dyDescent="0.2">
      <c r="A38" s="624" t="s">
        <v>586</v>
      </c>
      <c r="B38" s="582"/>
      <c r="C38" s="583">
        <f t="shared" si="20"/>
        <v>0</v>
      </c>
      <c r="D38" s="584"/>
      <c r="E38" s="582"/>
      <c r="F38" s="583">
        <f t="shared" si="21"/>
        <v>0</v>
      </c>
      <c r="G38" s="584">
        <f t="shared" si="22"/>
        <v>0</v>
      </c>
      <c r="I38" s="612"/>
      <c r="K38" s="612"/>
    </row>
    <row r="39" spans="1:11" s="629" customFormat="1" outlineLevel="1" x14ac:dyDescent="0.2">
      <c r="A39" s="625" t="s">
        <v>587</v>
      </c>
      <c r="B39" s="626"/>
      <c r="C39" s="583">
        <f t="shared" si="20"/>
        <v>0</v>
      </c>
      <c r="D39" s="627"/>
      <c r="E39" s="626"/>
      <c r="F39" s="628">
        <f t="shared" si="21"/>
        <v>0</v>
      </c>
      <c r="G39" s="627">
        <f t="shared" si="22"/>
        <v>0</v>
      </c>
      <c r="I39" s="612"/>
      <c r="K39" s="612"/>
    </row>
    <row r="40" spans="1:11" s="629" customFormat="1" outlineLevel="1" x14ac:dyDescent="0.2">
      <c r="A40" s="625" t="s">
        <v>562</v>
      </c>
      <c r="B40" s="626"/>
      <c r="C40" s="583">
        <f t="shared" si="20"/>
        <v>0</v>
      </c>
      <c r="D40" s="627"/>
      <c r="E40" s="626"/>
      <c r="F40" s="628">
        <f t="shared" si="21"/>
        <v>0</v>
      </c>
      <c r="G40" s="627">
        <f t="shared" si="22"/>
        <v>0</v>
      </c>
      <c r="I40" s="612"/>
      <c r="K40" s="612"/>
    </row>
    <row r="41" spans="1:11" s="291" customFormat="1" outlineLevel="1" x14ac:dyDescent="0.2">
      <c r="A41" s="624" t="s">
        <v>496</v>
      </c>
      <c r="B41" s="582"/>
      <c r="C41" s="583">
        <f t="shared" si="20"/>
        <v>0</v>
      </c>
      <c r="D41" s="584"/>
      <c r="E41" s="582"/>
      <c r="F41" s="583">
        <f t="shared" si="21"/>
        <v>0</v>
      </c>
      <c r="G41" s="584">
        <f t="shared" si="22"/>
        <v>0</v>
      </c>
      <c r="I41" s="612"/>
      <c r="K41" s="612"/>
    </row>
    <row r="42" spans="1:11" s="291" customFormat="1" x14ac:dyDescent="0.2">
      <c r="A42" s="623" t="s">
        <v>498</v>
      </c>
      <c r="B42" s="619">
        <f>SUM(B43:B69)</f>
        <v>0</v>
      </c>
      <c r="C42" s="575">
        <f>D42-B42</f>
        <v>0</v>
      </c>
      <c r="D42" s="620">
        <f>SUM(D43:D69)</f>
        <v>0</v>
      </c>
      <c r="E42" s="619">
        <f>SUM(E43:E69)</f>
        <v>0</v>
      </c>
      <c r="F42" s="575">
        <f>G42-E42</f>
        <v>0</v>
      </c>
      <c r="G42" s="620">
        <f>D42</f>
        <v>0</v>
      </c>
      <c r="I42" s="612"/>
      <c r="K42" s="612"/>
    </row>
    <row r="43" spans="1:11" s="291" customFormat="1" ht="22.5" outlineLevel="1" x14ac:dyDescent="0.2">
      <c r="A43" s="624" t="s">
        <v>500</v>
      </c>
      <c r="B43" s="582"/>
      <c r="C43" s="583">
        <f t="shared" ref="C43:C69" si="23">D43-B43</f>
        <v>0</v>
      </c>
      <c r="D43" s="584"/>
      <c r="E43" s="582"/>
      <c r="F43" s="583">
        <f t="shared" ref="F43:F69" si="24">G43-E43</f>
        <v>0</v>
      </c>
      <c r="G43" s="584">
        <f t="shared" ref="G43:G69" si="25">D43</f>
        <v>0</v>
      </c>
      <c r="I43" s="612"/>
      <c r="K43" s="612"/>
    </row>
    <row r="44" spans="1:11" s="291" customFormat="1" ht="22.5" outlineLevel="1" x14ac:dyDescent="0.2">
      <c r="A44" s="624" t="s">
        <v>501</v>
      </c>
      <c r="B44" s="582"/>
      <c r="C44" s="583">
        <f t="shared" si="23"/>
        <v>0</v>
      </c>
      <c r="D44" s="584"/>
      <c r="E44" s="582"/>
      <c r="F44" s="583">
        <f t="shared" si="24"/>
        <v>0</v>
      </c>
      <c r="G44" s="584">
        <f t="shared" si="25"/>
        <v>0</v>
      </c>
      <c r="I44" s="612"/>
      <c r="K44" s="612"/>
    </row>
    <row r="45" spans="1:11" s="291" customFormat="1" ht="22.5" outlineLevel="1" x14ac:dyDescent="0.2">
      <c r="A45" s="624" t="s">
        <v>503</v>
      </c>
      <c r="B45" s="582"/>
      <c r="C45" s="583">
        <f t="shared" si="23"/>
        <v>0</v>
      </c>
      <c r="D45" s="584"/>
      <c r="E45" s="582"/>
      <c r="F45" s="583">
        <f t="shared" si="24"/>
        <v>0</v>
      </c>
      <c r="G45" s="584">
        <f t="shared" si="25"/>
        <v>0</v>
      </c>
      <c r="I45" s="612"/>
      <c r="K45" s="612"/>
    </row>
    <row r="46" spans="1:11" s="291" customFormat="1" outlineLevel="1" x14ac:dyDescent="0.2">
      <c r="A46" s="624" t="s">
        <v>504</v>
      </c>
      <c r="B46" s="582"/>
      <c r="C46" s="583">
        <f t="shared" si="23"/>
        <v>0</v>
      </c>
      <c r="D46" s="584"/>
      <c r="E46" s="582"/>
      <c r="F46" s="583">
        <f t="shared" si="24"/>
        <v>0</v>
      </c>
      <c r="G46" s="584">
        <f t="shared" si="25"/>
        <v>0</v>
      </c>
      <c r="I46" s="612"/>
      <c r="K46" s="612"/>
    </row>
    <row r="47" spans="1:11" s="291" customFormat="1" ht="23.25" customHeight="1" outlineLevel="1" x14ac:dyDescent="0.2">
      <c r="A47" s="624" t="s">
        <v>588</v>
      </c>
      <c r="B47" s="582"/>
      <c r="C47" s="583">
        <f t="shared" si="23"/>
        <v>0</v>
      </c>
      <c r="D47" s="584"/>
      <c r="E47" s="582"/>
      <c r="F47" s="583">
        <f t="shared" si="24"/>
        <v>0</v>
      </c>
      <c r="G47" s="584">
        <f t="shared" si="25"/>
        <v>0</v>
      </c>
      <c r="I47" s="612"/>
      <c r="K47" s="612"/>
    </row>
    <row r="48" spans="1:11" s="291" customFormat="1" ht="22.5" outlineLevel="1" x14ac:dyDescent="0.2">
      <c r="A48" s="624" t="s">
        <v>589</v>
      </c>
      <c r="B48" s="582"/>
      <c r="C48" s="583">
        <f t="shared" si="23"/>
        <v>0</v>
      </c>
      <c r="D48" s="584"/>
      <c r="E48" s="582"/>
      <c r="F48" s="583">
        <f t="shared" si="24"/>
        <v>0</v>
      </c>
      <c r="G48" s="584">
        <f t="shared" si="25"/>
        <v>0</v>
      </c>
      <c r="I48" s="612"/>
      <c r="K48" s="612"/>
    </row>
    <row r="49" spans="1:11" s="291" customFormat="1" outlineLevel="1" x14ac:dyDescent="0.2">
      <c r="A49" s="624" t="s">
        <v>546</v>
      </c>
      <c r="B49" s="582"/>
      <c r="C49" s="583">
        <f t="shared" si="23"/>
        <v>0</v>
      </c>
      <c r="D49" s="584"/>
      <c r="E49" s="582"/>
      <c r="F49" s="583">
        <f t="shared" si="24"/>
        <v>0</v>
      </c>
      <c r="G49" s="584">
        <f t="shared" si="25"/>
        <v>0</v>
      </c>
      <c r="I49" s="612"/>
      <c r="K49" s="612"/>
    </row>
    <row r="50" spans="1:11" s="291" customFormat="1" ht="22.5" outlineLevel="1" x14ac:dyDescent="0.2">
      <c r="A50" s="624" t="s">
        <v>547</v>
      </c>
      <c r="B50" s="582"/>
      <c r="C50" s="583">
        <f t="shared" si="23"/>
        <v>0</v>
      </c>
      <c r="D50" s="584"/>
      <c r="E50" s="582"/>
      <c r="F50" s="583">
        <f t="shared" si="24"/>
        <v>0</v>
      </c>
      <c r="G50" s="584">
        <f t="shared" si="25"/>
        <v>0</v>
      </c>
      <c r="I50" s="612"/>
      <c r="K50" s="612"/>
    </row>
    <row r="51" spans="1:11" s="291" customFormat="1" ht="22.5" outlineLevel="1" x14ac:dyDescent="0.2">
      <c r="A51" s="624" t="s">
        <v>550</v>
      </c>
      <c r="B51" s="582"/>
      <c r="C51" s="583">
        <f t="shared" si="23"/>
        <v>0</v>
      </c>
      <c r="D51" s="584"/>
      <c r="E51" s="582"/>
      <c r="F51" s="583">
        <f t="shared" si="24"/>
        <v>0</v>
      </c>
      <c r="G51" s="584">
        <f t="shared" si="25"/>
        <v>0</v>
      </c>
      <c r="I51" s="612"/>
      <c r="K51" s="612"/>
    </row>
    <row r="52" spans="1:11" s="291" customFormat="1" ht="24" customHeight="1" outlineLevel="1" x14ac:dyDescent="0.2">
      <c r="A52" s="624" t="s">
        <v>551</v>
      </c>
      <c r="B52" s="582"/>
      <c r="C52" s="583">
        <f t="shared" si="23"/>
        <v>0</v>
      </c>
      <c r="D52" s="584"/>
      <c r="E52" s="582"/>
      <c r="F52" s="583">
        <f t="shared" si="24"/>
        <v>0</v>
      </c>
      <c r="G52" s="584">
        <f t="shared" si="25"/>
        <v>0</v>
      </c>
      <c r="I52" s="612"/>
      <c r="K52" s="612"/>
    </row>
    <row r="53" spans="1:11" s="291" customFormat="1" ht="22.5" outlineLevel="1" x14ac:dyDescent="0.2">
      <c r="A53" s="624" t="s">
        <v>552</v>
      </c>
      <c r="B53" s="582"/>
      <c r="C53" s="583">
        <f t="shared" si="23"/>
        <v>0</v>
      </c>
      <c r="D53" s="584"/>
      <c r="E53" s="582"/>
      <c r="F53" s="583">
        <f t="shared" si="24"/>
        <v>0</v>
      </c>
      <c r="G53" s="584">
        <f t="shared" si="25"/>
        <v>0</v>
      </c>
      <c r="I53" s="612"/>
      <c r="K53" s="612"/>
    </row>
    <row r="54" spans="1:11" s="291" customFormat="1" ht="22.5" outlineLevel="1" x14ac:dyDescent="0.2">
      <c r="A54" s="624" t="s">
        <v>554</v>
      </c>
      <c r="B54" s="582"/>
      <c r="C54" s="583">
        <f t="shared" si="23"/>
        <v>0</v>
      </c>
      <c r="D54" s="584"/>
      <c r="E54" s="630"/>
      <c r="F54" s="583">
        <f t="shared" si="24"/>
        <v>0</v>
      </c>
      <c r="G54" s="584">
        <f t="shared" si="25"/>
        <v>0</v>
      </c>
      <c r="I54" s="612"/>
      <c r="K54" s="612"/>
    </row>
    <row r="55" spans="1:11" s="291" customFormat="1" outlineLevel="1" x14ac:dyDescent="0.2">
      <c r="A55" s="624" t="s">
        <v>555</v>
      </c>
      <c r="B55" s="582"/>
      <c r="C55" s="583">
        <f t="shared" si="23"/>
        <v>0</v>
      </c>
      <c r="D55" s="584"/>
      <c r="E55" s="630"/>
      <c r="F55" s="583">
        <f t="shared" si="24"/>
        <v>0</v>
      </c>
      <c r="G55" s="584">
        <f t="shared" si="25"/>
        <v>0</v>
      </c>
      <c r="I55" s="612"/>
      <c r="K55" s="612"/>
    </row>
    <row r="56" spans="1:11" s="291" customFormat="1" outlineLevel="1" x14ac:dyDescent="0.2">
      <c r="A56" s="624" t="s">
        <v>556</v>
      </c>
      <c r="B56" s="630"/>
      <c r="C56" s="583">
        <f t="shared" si="23"/>
        <v>0</v>
      </c>
      <c r="D56" s="584"/>
      <c r="E56" s="630"/>
      <c r="F56" s="583">
        <f t="shared" si="24"/>
        <v>0</v>
      </c>
      <c r="G56" s="584">
        <f t="shared" si="25"/>
        <v>0</v>
      </c>
      <c r="I56" s="612"/>
      <c r="K56" s="612"/>
    </row>
    <row r="57" spans="1:11" s="291" customFormat="1" outlineLevel="1" x14ac:dyDescent="0.2">
      <c r="A57" s="624" t="s">
        <v>559</v>
      </c>
      <c r="B57" s="630"/>
      <c r="C57" s="583">
        <f t="shared" si="23"/>
        <v>0</v>
      </c>
      <c r="D57" s="584"/>
      <c r="E57" s="630"/>
      <c r="F57" s="583">
        <f t="shared" si="24"/>
        <v>0</v>
      </c>
      <c r="G57" s="584">
        <f t="shared" si="25"/>
        <v>0</v>
      </c>
      <c r="I57" s="612"/>
      <c r="K57" s="612"/>
    </row>
    <row r="58" spans="1:11" s="291" customFormat="1" outlineLevel="1" x14ac:dyDescent="0.2">
      <c r="A58" s="624" t="s">
        <v>590</v>
      </c>
      <c r="B58" s="630"/>
      <c r="C58" s="583">
        <f t="shared" si="23"/>
        <v>0</v>
      </c>
      <c r="D58" s="584"/>
      <c r="E58" s="630"/>
      <c r="F58" s="583">
        <f t="shared" si="24"/>
        <v>0</v>
      </c>
      <c r="G58" s="584">
        <f t="shared" si="25"/>
        <v>0</v>
      </c>
      <c r="I58" s="612"/>
      <c r="K58" s="612"/>
    </row>
    <row r="59" spans="1:11" s="291" customFormat="1" outlineLevel="1" x14ac:dyDescent="0.2">
      <c r="A59" s="624" t="s">
        <v>591</v>
      </c>
      <c r="B59" s="630"/>
      <c r="C59" s="583">
        <f t="shared" si="23"/>
        <v>0</v>
      </c>
      <c r="D59" s="584"/>
      <c r="E59" s="630"/>
      <c r="F59" s="583">
        <f t="shared" si="24"/>
        <v>0</v>
      </c>
      <c r="G59" s="584">
        <f t="shared" si="25"/>
        <v>0</v>
      </c>
      <c r="I59" s="612"/>
      <c r="K59" s="612"/>
    </row>
    <row r="60" spans="1:11" s="291" customFormat="1" outlineLevel="1" x14ac:dyDescent="0.2">
      <c r="A60" s="624" t="s">
        <v>561</v>
      </c>
      <c r="B60" s="630"/>
      <c r="C60" s="583">
        <f t="shared" si="23"/>
        <v>0</v>
      </c>
      <c r="D60" s="584"/>
      <c r="E60" s="630"/>
      <c r="F60" s="583">
        <f t="shared" si="24"/>
        <v>0</v>
      </c>
      <c r="G60" s="584">
        <f t="shared" si="25"/>
        <v>0</v>
      </c>
      <c r="I60" s="612"/>
      <c r="K60" s="612"/>
    </row>
    <row r="61" spans="1:11" s="291" customFormat="1" outlineLevel="1" x14ac:dyDescent="0.2">
      <c r="A61" s="624" t="s">
        <v>566</v>
      </c>
      <c r="B61" s="630"/>
      <c r="C61" s="583">
        <f t="shared" si="23"/>
        <v>0</v>
      </c>
      <c r="D61" s="584"/>
      <c r="E61" s="630"/>
      <c r="F61" s="583">
        <f t="shared" si="24"/>
        <v>0</v>
      </c>
      <c r="G61" s="584">
        <f t="shared" si="25"/>
        <v>0</v>
      </c>
      <c r="I61" s="612"/>
      <c r="K61" s="612"/>
    </row>
    <row r="62" spans="1:11" s="291" customFormat="1" outlineLevel="1" x14ac:dyDescent="0.2">
      <c r="A62" s="624" t="s">
        <v>567</v>
      </c>
      <c r="B62" s="630"/>
      <c r="C62" s="583">
        <f t="shared" si="23"/>
        <v>0</v>
      </c>
      <c r="D62" s="584"/>
      <c r="E62" s="630"/>
      <c r="F62" s="583">
        <f t="shared" si="24"/>
        <v>0</v>
      </c>
      <c r="G62" s="584">
        <f t="shared" si="25"/>
        <v>0</v>
      </c>
      <c r="I62" s="612"/>
      <c r="K62" s="612"/>
    </row>
    <row r="63" spans="1:11" s="291" customFormat="1" outlineLevel="1" x14ac:dyDescent="0.2">
      <c r="A63" s="624" t="s">
        <v>592</v>
      </c>
      <c r="B63" s="630"/>
      <c r="C63" s="583">
        <f t="shared" si="23"/>
        <v>0</v>
      </c>
      <c r="D63" s="584"/>
      <c r="E63" s="630"/>
      <c r="F63" s="583">
        <f t="shared" si="24"/>
        <v>0</v>
      </c>
      <c r="G63" s="584">
        <f t="shared" si="25"/>
        <v>0</v>
      </c>
      <c r="I63" s="612"/>
      <c r="K63" s="612"/>
    </row>
    <row r="64" spans="1:11" s="291" customFormat="1" outlineLevel="1" x14ac:dyDescent="0.2">
      <c r="A64" s="624" t="s">
        <v>593</v>
      </c>
      <c r="B64" s="630"/>
      <c r="C64" s="583">
        <f t="shared" si="23"/>
        <v>0</v>
      </c>
      <c r="D64" s="584"/>
      <c r="E64" s="630"/>
      <c r="F64" s="583">
        <f t="shared" si="24"/>
        <v>0</v>
      </c>
      <c r="G64" s="584">
        <f t="shared" si="25"/>
        <v>0</v>
      </c>
      <c r="I64" s="612"/>
      <c r="K64" s="612"/>
    </row>
    <row r="65" spans="1:11" s="291" customFormat="1" outlineLevel="1" x14ac:dyDescent="0.2">
      <c r="A65" s="624" t="s">
        <v>594</v>
      </c>
      <c r="B65" s="630"/>
      <c r="C65" s="583">
        <f t="shared" si="23"/>
        <v>0</v>
      </c>
      <c r="D65" s="584"/>
      <c r="E65" s="630"/>
      <c r="F65" s="583">
        <f t="shared" si="24"/>
        <v>0</v>
      </c>
      <c r="G65" s="584">
        <f t="shared" si="25"/>
        <v>0</v>
      </c>
      <c r="I65" s="612"/>
      <c r="K65" s="612"/>
    </row>
    <row r="66" spans="1:11" s="291" customFormat="1" outlineLevel="1" x14ac:dyDescent="0.2">
      <c r="A66" s="624" t="s">
        <v>569</v>
      </c>
      <c r="B66" s="630"/>
      <c r="C66" s="583">
        <f t="shared" si="23"/>
        <v>0</v>
      </c>
      <c r="D66" s="584"/>
      <c r="E66" s="630"/>
      <c r="F66" s="583">
        <f t="shared" si="24"/>
        <v>0</v>
      </c>
      <c r="G66" s="584">
        <f t="shared" si="25"/>
        <v>0</v>
      </c>
      <c r="I66" s="612"/>
      <c r="K66" s="612"/>
    </row>
    <row r="67" spans="1:11" s="291" customFormat="1" outlineLevel="1" x14ac:dyDescent="0.2">
      <c r="A67" s="624" t="s">
        <v>595</v>
      </c>
      <c r="B67" s="630"/>
      <c r="C67" s="583">
        <f t="shared" si="23"/>
        <v>0</v>
      </c>
      <c r="D67" s="584"/>
      <c r="E67" s="630"/>
      <c r="F67" s="583">
        <f t="shared" si="24"/>
        <v>0</v>
      </c>
      <c r="G67" s="584">
        <f t="shared" si="25"/>
        <v>0</v>
      </c>
      <c r="I67" s="612"/>
      <c r="K67" s="612"/>
    </row>
    <row r="68" spans="1:11" s="291" customFormat="1" outlineLevel="1" x14ac:dyDescent="0.2">
      <c r="A68" s="624" t="s">
        <v>596</v>
      </c>
      <c r="B68" s="630"/>
      <c r="C68" s="583">
        <f t="shared" si="23"/>
        <v>0</v>
      </c>
      <c r="D68" s="584"/>
      <c r="E68" s="630"/>
      <c r="F68" s="583">
        <f t="shared" si="24"/>
        <v>0</v>
      </c>
      <c r="G68" s="584">
        <f t="shared" si="25"/>
        <v>0</v>
      </c>
      <c r="I68" s="612"/>
      <c r="K68" s="612"/>
    </row>
    <row r="69" spans="1:11" s="291" customFormat="1" ht="22.5" outlineLevel="1" x14ac:dyDescent="0.2">
      <c r="A69" s="624" t="s">
        <v>571</v>
      </c>
      <c r="B69" s="630"/>
      <c r="C69" s="583">
        <f t="shared" si="23"/>
        <v>0</v>
      </c>
      <c r="D69" s="584"/>
      <c r="E69" s="630"/>
      <c r="F69" s="583">
        <f t="shared" si="24"/>
        <v>0</v>
      </c>
      <c r="G69" s="584">
        <f t="shared" si="25"/>
        <v>0</v>
      </c>
      <c r="I69" s="612"/>
      <c r="K69" s="612"/>
    </row>
    <row r="70" spans="1:11" s="291" customFormat="1" x14ac:dyDescent="0.2">
      <c r="A70" s="631" t="s">
        <v>597</v>
      </c>
      <c r="B70" s="619">
        <f>B72+B75</f>
        <v>0</v>
      </c>
      <c r="C70" s="575">
        <f>D70-B70</f>
        <v>0</v>
      </c>
      <c r="D70" s="632">
        <f>D72+D75</f>
        <v>0</v>
      </c>
      <c r="E70" s="633">
        <f>E72+E75</f>
        <v>0</v>
      </c>
      <c r="F70" s="575">
        <f t="shared" si="1"/>
        <v>0</v>
      </c>
      <c r="G70" s="634">
        <f>G72+G75</f>
        <v>0</v>
      </c>
      <c r="I70" s="612"/>
      <c r="K70" s="612"/>
    </row>
    <row r="71" spans="1:11" s="291" customFormat="1" outlineLevel="2" x14ac:dyDescent="0.2">
      <c r="A71" s="577" t="s">
        <v>242</v>
      </c>
      <c r="B71" s="635"/>
      <c r="C71" s="575"/>
      <c r="D71" s="636"/>
      <c r="E71" s="635"/>
      <c r="F71" s="575"/>
      <c r="G71" s="636"/>
      <c r="I71" s="612"/>
      <c r="K71" s="612"/>
    </row>
    <row r="72" spans="1:11" s="291" customFormat="1" outlineLevel="2" x14ac:dyDescent="0.2">
      <c r="A72" s="644" t="s">
        <v>600</v>
      </c>
      <c r="B72" s="635">
        <f>SUM(B73:B74)</f>
        <v>0</v>
      </c>
      <c r="C72" s="637">
        <f t="shared" ref="C72:C78" si="26">D72-B72</f>
        <v>0</v>
      </c>
      <c r="D72" s="638">
        <f>SUM(D73:D74)</f>
        <v>0</v>
      </c>
      <c r="E72" s="635">
        <f>SUM(E73:E74)</f>
        <v>0</v>
      </c>
      <c r="F72" s="583">
        <f t="shared" ref="F72:F78" si="27">G72-E72</f>
        <v>0</v>
      </c>
      <c r="G72" s="639">
        <f>SUM(G73:G74)</f>
        <v>0</v>
      </c>
      <c r="I72" s="612"/>
      <c r="K72" s="612"/>
    </row>
    <row r="73" spans="1:11" s="643" customFormat="1" outlineLevel="2" x14ac:dyDescent="0.2">
      <c r="A73" s="640" t="s">
        <v>598</v>
      </c>
      <c r="B73" s="641"/>
      <c r="C73" s="642">
        <f t="shared" si="26"/>
        <v>0</v>
      </c>
      <c r="D73" s="639"/>
      <c r="E73" s="641"/>
      <c r="F73" s="642">
        <f t="shared" si="27"/>
        <v>0</v>
      </c>
      <c r="G73" s="639">
        <f t="shared" ref="G73:G74" si="28">D73</f>
        <v>0</v>
      </c>
      <c r="I73" s="612"/>
      <c r="K73" s="612"/>
    </row>
    <row r="74" spans="1:11" s="643" customFormat="1" outlineLevel="2" x14ac:dyDescent="0.2">
      <c r="A74" s="640" t="s">
        <v>599</v>
      </c>
      <c r="B74" s="641"/>
      <c r="C74" s="642">
        <f t="shared" si="26"/>
        <v>0</v>
      </c>
      <c r="D74" s="639"/>
      <c r="E74" s="641"/>
      <c r="F74" s="642">
        <f t="shared" si="27"/>
        <v>0</v>
      </c>
      <c r="G74" s="639">
        <f t="shared" si="28"/>
        <v>0</v>
      </c>
      <c r="I74" s="612"/>
      <c r="K74" s="612"/>
    </row>
    <row r="75" spans="1:11" s="643" customFormat="1" outlineLevel="2" x14ac:dyDescent="0.2">
      <c r="A75" s="644" t="s">
        <v>600</v>
      </c>
      <c r="B75" s="645">
        <f>SUM(B76:B77)</f>
        <v>0</v>
      </c>
      <c r="C75" s="642">
        <f t="shared" si="26"/>
        <v>0</v>
      </c>
      <c r="D75" s="646">
        <f>SUM(D76:D77)</f>
        <v>0</v>
      </c>
      <c r="E75" s="647">
        <f>SUM(E76:E77)</f>
        <v>0</v>
      </c>
      <c r="F75" s="642">
        <f t="shared" si="27"/>
        <v>0</v>
      </c>
      <c r="G75" s="639">
        <f>SUM(G76:G77)</f>
        <v>0</v>
      </c>
      <c r="I75" s="612"/>
      <c r="K75" s="612"/>
    </row>
    <row r="76" spans="1:11" s="643" customFormat="1" outlineLevel="2" x14ac:dyDescent="0.2">
      <c r="A76" s="640" t="s">
        <v>598</v>
      </c>
      <c r="B76" s="641"/>
      <c r="C76" s="642">
        <f t="shared" si="26"/>
        <v>0</v>
      </c>
      <c r="D76" s="639"/>
      <c r="E76" s="641"/>
      <c r="F76" s="642">
        <f t="shared" si="27"/>
        <v>0</v>
      </c>
      <c r="G76" s="639">
        <f t="shared" ref="G76:G77" si="29">D76</f>
        <v>0</v>
      </c>
      <c r="I76" s="612"/>
      <c r="K76" s="612"/>
    </row>
    <row r="77" spans="1:11" s="643" customFormat="1" outlineLevel="2" x14ac:dyDescent="0.2">
      <c r="A77" s="640" t="s">
        <v>599</v>
      </c>
      <c r="B77" s="641"/>
      <c r="C77" s="642">
        <f t="shared" si="26"/>
        <v>0</v>
      </c>
      <c r="D77" s="639"/>
      <c r="E77" s="641"/>
      <c r="F77" s="642">
        <f t="shared" si="27"/>
        <v>0</v>
      </c>
      <c r="G77" s="639">
        <f t="shared" si="29"/>
        <v>0</v>
      </c>
      <c r="I77" s="612"/>
      <c r="K77" s="612"/>
    </row>
    <row r="78" spans="1:11" s="286" customFormat="1" x14ac:dyDescent="0.2">
      <c r="A78" s="648" t="s">
        <v>573</v>
      </c>
      <c r="B78" s="649">
        <f t="shared" ref="B78:D78" si="30">SUM(B79:B80)</f>
        <v>0</v>
      </c>
      <c r="C78" s="575">
        <f t="shared" si="26"/>
        <v>0</v>
      </c>
      <c r="D78" s="650">
        <f t="shared" si="30"/>
        <v>0</v>
      </c>
      <c r="E78" s="649">
        <v>0</v>
      </c>
      <c r="F78" s="575">
        <f t="shared" si="27"/>
        <v>0</v>
      </c>
      <c r="G78" s="650">
        <f>SUM(G79:G80)</f>
        <v>0</v>
      </c>
      <c r="I78" s="612"/>
      <c r="K78" s="612"/>
    </row>
    <row r="79" spans="1:11" ht="10.5" customHeight="1" outlineLevel="1" x14ac:dyDescent="0.2">
      <c r="A79" s="589" t="s">
        <v>242</v>
      </c>
      <c r="B79" s="651"/>
      <c r="C79" s="575"/>
      <c r="D79" s="638"/>
      <c r="E79" s="651"/>
      <c r="F79" s="575"/>
      <c r="G79" s="638"/>
      <c r="I79" s="612"/>
      <c r="K79" s="612"/>
    </row>
    <row r="80" spans="1:11" outlineLevel="1" x14ac:dyDescent="0.2">
      <c r="A80" s="593"/>
      <c r="B80" s="652"/>
      <c r="C80" s="653"/>
      <c r="D80" s="654"/>
      <c r="E80" s="652"/>
      <c r="F80" s="653"/>
      <c r="G80" s="654"/>
      <c r="I80" s="612"/>
      <c r="K80" s="612"/>
    </row>
    <row r="81" spans="1:11" s="291" customFormat="1" x14ac:dyDescent="0.2">
      <c r="A81" s="655" t="s">
        <v>574</v>
      </c>
      <c r="B81" s="656">
        <f>B7+B8+B21+B70+B9</f>
        <v>0</v>
      </c>
      <c r="C81" s="606">
        <f>D81-B81</f>
        <v>0</v>
      </c>
      <c r="D81" s="657">
        <f>D7+D8+D21+D70+D9</f>
        <v>0</v>
      </c>
      <c r="E81" s="656">
        <f>E7+E8+E21+E70+E9</f>
        <v>0</v>
      </c>
      <c r="F81" s="606">
        <f>G81-E81</f>
        <v>0</v>
      </c>
      <c r="G81" s="657">
        <f>G7+G8+G21+G70+G9</f>
        <v>0</v>
      </c>
      <c r="I81" s="612"/>
      <c r="K81" s="612"/>
    </row>
    <row r="83" spans="1:11" x14ac:dyDescent="0.2">
      <c r="B83" s="611"/>
      <c r="C83" s="611"/>
      <c r="D83" s="611"/>
      <c r="E83" s="611"/>
      <c r="F83" s="611"/>
      <c r="G83" s="611"/>
      <c r="H83" s="611"/>
    </row>
    <row r="85" spans="1:11" x14ac:dyDescent="0.2">
      <c r="G85" s="611"/>
    </row>
  </sheetData>
  <mergeCells count="3">
    <mergeCell ref="A5:A6"/>
    <mergeCell ref="B5:D5"/>
    <mergeCell ref="E5:G5"/>
  </mergeCells>
  <conditionalFormatting sqref="G72:G77 D73:D74 D76:D77 B37:B41 D37:E41 G29 B29 D29:E29 B43:B46 D43:E43 G37:G41 E44:E46 D9:E16 G9:G20 B9:B16 E48:E69 B48:B69 D44:D69 G43:G69">
    <cfRule type="cellIs" dxfId="42" priority="44" operator="equal">
      <formula>0</formula>
    </cfRule>
  </conditionalFormatting>
  <conditionalFormatting sqref="G80">
    <cfRule type="cellIs" dxfId="41" priority="43" operator="equal">
      <formula>0</formula>
    </cfRule>
  </conditionalFormatting>
  <conditionalFormatting sqref="A80">
    <cfRule type="cellIs" dxfId="40" priority="42" operator="equal">
      <formula>0</formula>
    </cfRule>
  </conditionalFormatting>
  <conditionalFormatting sqref="E7:E8">
    <cfRule type="cellIs" dxfId="39" priority="41" operator="equal">
      <formula>0</formula>
    </cfRule>
  </conditionalFormatting>
  <conditionalFormatting sqref="E24">
    <cfRule type="cellIs" dxfId="38" priority="40" operator="equal">
      <formula>0</formula>
    </cfRule>
  </conditionalFormatting>
  <conditionalFormatting sqref="E25">
    <cfRule type="cellIs" dxfId="37" priority="39" operator="equal">
      <formula>0</formula>
    </cfRule>
  </conditionalFormatting>
  <conditionalFormatting sqref="G24">
    <cfRule type="cellIs" dxfId="36" priority="36" operator="equal">
      <formula>0</formula>
    </cfRule>
  </conditionalFormatting>
  <conditionalFormatting sqref="E27">
    <cfRule type="cellIs" dxfId="35" priority="38" operator="equal">
      <formula>0</formula>
    </cfRule>
  </conditionalFormatting>
  <conditionalFormatting sqref="G7:G8">
    <cfRule type="cellIs" dxfId="34" priority="37" operator="equal">
      <formula>0</formula>
    </cfRule>
  </conditionalFormatting>
  <conditionalFormatting sqref="G25">
    <cfRule type="cellIs" dxfId="33" priority="35" operator="equal">
      <formula>0</formula>
    </cfRule>
  </conditionalFormatting>
  <conditionalFormatting sqref="G33">
    <cfRule type="cellIs" dxfId="32" priority="32" operator="equal">
      <formula>0</formula>
    </cfRule>
  </conditionalFormatting>
  <conditionalFormatting sqref="G27">
    <cfRule type="cellIs" dxfId="31" priority="34" operator="equal">
      <formula>0</formula>
    </cfRule>
  </conditionalFormatting>
  <conditionalFormatting sqref="G31">
    <cfRule type="cellIs" dxfId="30" priority="33" operator="equal">
      <formula>0</formula>
    </cfRule>
  </conditionalFormatting>
  <conditionalFormatting sqref="G35">
    <cfRule type="cellIs" dxfId="29" priority="31" operator="equal">
      <formula>0</formula>
    </cfRule>
  </conditionalFormatting>
  <conditionalFormatting sqref="D80">
    <cfRule type="cellIs" dxfId="28" priority="29" operator="equal">
      <formula>0</formula>
    </cfRule>
  </conditionalFormatting>
  <conditionalFormatting sqref="B80">
    <cfRule type="cellIs" dxfId="27" priority="30" operator="equal">
      <formula>0</formula>
    </cfRule>
  </conditionalFormatting>
  <conditionalFormatting sqref="B27">
    <cfRule type="cellIs" dxfId="26" priority="25" operator="equal">
      <formula>0</formula>
    </cfRule>
  </conditionalFormatting>
  <conditionalFormatting sqref="B7:B8">
    <cfRule type="cellIs" dxfId="25" priority="28" operator="equal">
      <formula>0</formula>
    </cfRule>
  </conditionalFormatting>
  <conditionalFormatting sqref="B33">
    <cfRule type="cellIs" dxfId="24" priority="23" operator="equal">
      <formula>0</formula>
    </cfRule>
  </conditionalFormatting>
  <conditionalFormatting sqref="B25">
    <cfRule type="cellIs" dxfId="23" priority="26" operator="equal">
      <formula>0</formula>
    </cfRule>
  </conditionalFormatting>
  <conditionalFormatting sqref="D7:D8">
    <cfRule type="cellIs" dxfId="22" priority="21" operator="equal">
      <formula>0</formula>
    </cfRule>
  </conditionalFormatting>
  <conditionalFormatting sqref="B24">
    <cfRule type="cellIs" dxfId="21" priority="27" operator="equal">
      <formula>0</formula>
    </cfRule>
  </conditionalFormatting>
  <conditionalFormatting sqref="D24">
    <cfRule type="cellIs" dxfId="20" priority="20" operator="equal">
      <formula>0</formula>
    </cfRule>
  </conditionalFormatting>
  <conditionalFormatting sqref="B35">
    <cfRule type="cellIs" dxfId="19" priority="22" operator="equal">
      <formula>0</formula>
    </cfRule>
  </conditionalFormatting>
  <conditionalFormatting sqref="B31">
    <cfRule type="cellIs" dxfId="18" priority="24" operator="equal">
      <formula>0</formula>
    </cfRule>
  </conditionalFormatting>
  <conditionalFormatting sqref="D25">
    <cfRule type="cellIs" dxfId="17" priority="19" operator="equal">
      <formula>0</formula>
    </cfRule>
  </conditionalFormatting>
  <conditionalFormatting sqref="D27">
    <cfRule type="cellIs" dxfId="16" priority="18" operator="equal">
      <formula>0</formula>
    </cfRule>
  </conditionalFormatting>
  <conditionalFormatting sqref="D31">
    <cfRule type="cellIs" dxfId="15" priority="17" operator="equal">
      <formula>0</formula>
    </cfRule>
  </conditionalFormatting>
  <conditionalFormatting sqref="D33">
    <cfRule type="cellIs" dxfId="14" priority="16" operator="equal">
      <formula>0</formula>
    </cfRule>
  </conditionalFormatting>
  <conditionalFormatting sqref="D35">
    <cfRule type="cellIs" dxfId="13" priority="15" operator="equal">
      <formula>0</formula>
    </cfRule>
  </conditionalFormatting>
  <conditionalFormatting sqref="B73:B74 B76:B77">
    <cfRule type="cellIs" dxfId="12" priority="13" operator="equal">
      <formula>0</formula>
    </cfRule>
  </conditionalFormatting>
  <conditionalFormatting sqref="E75">
    <cfRule type="cellIs" dxfId="11" priority="6" operator="equal">
      <formula>0</formula>
    </cfRule>
  </conditionalFormatting>
  <conditionalFormatting sqref="B75">
    <cfRule type="cellIs" dxfId="10" priority="12" operator="equal">
      <formula>0</formula>
    </cfRule>
  </conditionalFormatting>
  <conditionalFormatting sqref="E33">
    <cfRule type="cellIs" dxfId="9" priority="10" operator="equal">
      <formula>0</formula>
    </cfRule>
  </conditionalFormatting>
  <conditionalFormatting sqref="E35">
    <cfRule type="cellIs" dxfId="8" priority="9" operator="equal">
      <formula>0</formula>
    </cfRule>
  </conditionalFormatting>
  <conditionalFormatting sqref="E31">
    <cfRule type="cellIs" dxfId="7" priority="11" operator="equal">
      <formula>0</formula>
    </cfRule>
  </conditionalFormatting>
  <conditionalFormatting sqref="E80">
    <cfRule type="cellIs" dxfId="6" priority="8" operator="equal">
      <formula>0</formula>
    </cfRule>
  </conditionalFormatting>
  <conditionalFormatting sqref="E73:E74 E76:E77">
    <cfRule type="cellIs" dxfId="5" priority="7" operator="equal">
      <formula>0</formula>
    </cfRule>
  </conditionalFormatting>
  <conditionalFormatting sqref="D75">
    <cfRule type="cellIs" dxfId="4" priority="5" operator="equal">
      <formula>0</formula>
    </cfRule>
  </conditionalFormatting>
  <conditionalFormatting sqref="E17:E20">
    <cfRule type="cellIs" dxfId="3" priority="4" operator="equal">
      <formula>0</formula>
    </cfRule>
  </conditionalFormatting>
  <conditionalFormatting sqref="B17:B20">
    <cfRule type="cellIs" dxfId="2" priority="3" operator="equal">
      <formula>0</formula>
    </cfRule>
  </conditionalFormatting>
  <conditionalFormatting sqref="D17:D20">
    <cfRule type="cellIs" dxfId="1" priority="2" operator="equal">
      <formula>0</formula>
    </cfRule>
  </conditionalFormatting>
  <conditionalFormatting sqref="B47 E47">
    <cfRule type="cellIs" dxfId="0" priority="1" operator="equal">
      <formula>0</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8"/>
  <sheetViews>
    <sheetView workbookViewId="0">
      <selection activeCell="A6" sqref="A6:A8"/>
    </sheetView>
  </sheetViews>
  <sheetFormatPr defaultRowHeight="11.25" x14ac:dyDescent="0.2"/>
  <cols>
    <col min="1" max="1" width="15.85546875" style="34" customWidth="1"/>
    <col min="2" max="2" width="13.140625" style="683" customWidth="1"/>
    <col min="3" max="3" width="12.42578125" style="683" bestFit="1" customWidth="1"/>
    <col min="4" max="4" width="17.28515625" style="683" bestFit="1" customWidth="1"/>
    <col min="5" max="5" width="64.28515625" style="684" customWidth="1"/>
    <col min="6" max="8" width="15.7109375" style="685" customWidth="1"/>
    <col min="9" max="9" width="86.28515625" style="686" customWidth="1"/>
    <col min="10" max="10" width="9.5703125" style="24" bestFit="1" customWidth="1"/>
    <col min="11" max="16384" width="9.140625" style="24"/>
  </cols>
  <sheetData>
    <row r="1" spans="1:9" s="658" customFormat="1" x14ac:dyDescent="0.2">
      <c r="A1" s="99" t="s">
        <v>601</v>
      </c>
      <c r="H1" s="659"/>
      <c r="I1" s="660"/>
    </row>
    <row r="2" spans="1:9" s="662" customFormat="1" ht="15.75" x14ac:dyDescent="0.25">
      <c r="A2" s="661" t="s">
        <v>602</v>
      </c>
      <c r="H2" s="663"/>
      <c r="I2" s="664"/>
    </row>
    <row r="3" spans="1:9" s="658" customFormat="1" x14ac:dyDescent="0.2">
      <c r="A3" s="916" t="str">
        <f>CONCATENATE("за ",VLOOKUP([1]Период!B2,[1]Период!A7:I22,8,0), " ",[1]Период!E2,"а")</f>
        <v>за I квартал 2019 года</v>
      </c>
      <c r="B3" s="916"/>
      <c r="C3" s="916"/>
      <c r="H3" s="659"/>
      <c r="I3" s="660"/>
    </row>
    <row r="4" spans="1:9" s="658" customFormat="1" x14ac:dyDescent="0.2">
      <c r="A4" s="658" t="s">
        <v>288</v>
      </c>
      <c r="H4" s="659"/>
      <c r="I4" s="660"/>
    </row>
    <row r="5" spans="1:9" s="671" customFormat="1" ht="22.5" x14ac:dyDescent="0.2">
      <c r="A5" s="665" t="s">
        <v>603</v>
      </c>
      <c r="B5" s="666" t="s">
        <v>454</v>
      </c>
      <c r="C5" s="666" t="s">
        <v>604</v>
      </c>
      <c r="D5" s="667" t="s">
        <v>605</v>
      </c>
      <c r="E5" s="667" t="s">
        <v>606</v>
      </c>
      <c r="F5" s="668" t="s">
        <v>607</v>
      </c>
      <c r="G5" s="668" t="s">
        <v>608</v>
      </c>
      <c r="H5" s="669" t="s">
        <v>609</v>
      </c>
      <c r="I5" s="670" t="s">
        <v>610</v>
      </c>
    </row>
    <row r="6" spans="1:9" x14ac:dyDescent="0.2">
      <c r="A6" s="672"/>
      <c r="B6" s="673"/>
      <c r="C6" s="673"/>
      <c r="D6" s="673"/>
      <c r="E6" s="674"/>
      <c r="F6" s="675"/>
      <c r="G6" s="675"/>
      <c r="H6" s="676">
        <f>IFERROR(G6/F6,0)</f>
        <v>0</v>
      </c>
      <c r="I6" s="674"/>
    </row>
    <row r="7" spans="1:9" x14ac:dyDescent="0.2">
      <c r="A7" s="672"/>
      <c r="B7" s="673"/>
      <c r="C7" s="673"/>
      <c r="D7" s="673"/>
      <c r="E7" s="674"/>
      <c r="F7" s="675"/>
      <c r="G7" s="675"/>
      <c r="H7" s="676">
        <f t="shared" ref="H7:H70" si="0">IFERROR(G7/F7,0)</f>
        <v>0</v>
      </c>
      <c r="I7" s="674"/>
    </row>
    <row r="8" spans="1:9" x14ac:dyDescent="0.2">
      <c r="A8" s="672"/>
      <c r="B8" s="673"/>
      <c r="C8" s="673"/>
      <c r="D8" s="673"/>
      <c r="E8" s="674"/>
      <c r="F8" s="675"/>
      <c r="G8" s="675"/>
      <c r="H8" s="676">
        <f t="shared" si="0"/>
        <v>0</v>
      </c>
      <c r="I8" s="674"/>
    </row>
    <row r="9" spans="1:9" ht="22.5" customHeight="1" x14ac:dyDescent="0.2">
      <c r="A9" s="672"/>
      <c r="B9" s="673"/>
      <c r="C9" s="673"/>
      <c r="D9" s="673"/>
      <c r="E9" s="674"/>
      <c r="F9" s="675"/>
      <c r="G9" s="675"/>
      <c r="H9" s="676">
        <f t="shared" si="0"/>
        <v>0</v>
      </c>
      <c r="I9" s="674"/>
    </row>
    <row r="10" spans="1:9" ht="33.75" customHeight="1" x14ac:dyDescent="0.2">
      <c r="A10" s="672"/>
      <c r="B10" s="673"/>
      <c r="C10" s="673"/>
      <c r="D10" s="673"/>
      <c r="E10" s="674"/>
      <c r="F10" s="675"/>
      <c r="G10" s="675"/>
      <c r="H10" s="676">
        <f t="shared" si="0"/>
        <v>0</v>
      </c>
      <c r="I10" s="674"/>
    </row>
    <row r="11" spans="1:9" x14ac:dyDescent="0.2">
      <c r="A11" s="672"/>
      <c r="B11" s="673"/>
      <c r="C11" s="673"/>
      <c r="D11" s="673"/>
      <c r="E11" s="674"/>
      <c r="F11" s="675"/>
      <c r="G11" s="675"/>
      <c r="H11" s="676">
        <f t="shared" si="0"/>
        <v>0</v>
      </c>
      <c r="I11" s="674"/>
    </row>
    <row r="12" spans="1:9" x14ac:dyDescent="0.2">
      <c r="A12" s="672"/>
      <c r="B12" s="673"/>
      <c r="C12" s="673"/>
      <c r="D12" s="673"/>
      <c r="E12" s="674"/>
      <c r="F12" s="675"/>
      <c r="G12" s="675"/>
      <c r="H12" s="676">
        <f t="shared" si="0"/>
        <v>0</v>
      </c>
      <c r="I12" s="674"/>
    </row>
    <row r="13" spans="1:9" x14ac:dyDescent="0.2">
      <c r="A13" s="672"/>
      <c r="B13" s="673"/>
      <c r="C13" s="673"/>
      <c r="D13" s="673"/>
      <c r="E13" s="674"/>
      <c r="F13" s="675"/>
      <c r="G13" s="675"/>
      <c r="H13" s="676">
        <f t="shared" si="0"/>
        <v>0</v>
      </c>
      <c r="I13" s="674"/>
    </row>
    <row r="14" spans="1:9" x14ac:dyDescent="0.2">
      <c r="A14" s="672"/>
      <c r="B14" s="673"/>
      <c r="C14" s="673"/>
      <c r="D14" s="673"/>
      <c r="E14" s="674"/>
      <c r="F14" s="675"/>
      <c r="G14" s="675"/>
      <c r="H14" s="676">
        <f t="shared" si="0"/>
        <v>0</v>
      </c>
      <c r="I14" s="674"/>
    </row>
    <row r="15" spans="1:9" x14ac:dyDescent="0.2">
      <c r="A15" s="672"/>
      <c r="B15" s="673"/>
      <c r="C15" s="673"/>
      <c r="D15" s="673"/>
      <c r="E15" s="674"/>
      <c r="F15" s="675"/>
      <c r="G15" s="675"/>
      <c r="H15" s="676">
        <f t="shared" si="0"/>
        <v>0</v>
      </c>
      <c r="I15" s="674"/>
    </row>
    <row r="16" spans="1:9" x14ac:dyDescent="0.2">
      <c r="A16" s="672"/>
      <c r="B16" s="673"/>
      <c r="C16" s="673"/>
      <c r="D16" s="673"/>
      <c r="E16" s="674"/>
      <c r="F16" s="675"/>
      <c r="G16" s="675"/>
      <c r="H16" s="676">
        <f t="shared" si="0"/>
        <v>0</v>
      </c>
      <c r="I16" s="674"/>
    </row>
    <row r="17" spans="1:9" x14ac:dyDescent="0.2">
      <c r="A17" s="672"/>
      <c r="B17" s="673"/>
      <c r="C17" s="673"/>
      <c r="D17" s="673"/>
      <c r="E17" s="674"/>
      <c r="F17" s="675"/>
      <c r="G17" s="675"/>
      <c r="H17" s="676">
        <f t="shared" si="0"/>
        <v>0</v>
      </c>
      <c r="I17" s="674"/>
    </row>
    <row r="18" spans="1:9" x14ac:dyDescent="0.2">
      <c r="A18" s="672"/>
      <c r="B18" s="673"/>
      <c r="C18" s="673"/>
      <c r="D18" s="673"/>
      <c r="E18" s="674"/>
      <c r="F18" s="675"/>
      <c r="G18" s="675"/>
      <c r="H18" s="676">
        <f t="shared" si="0"/>
        <v>0</v>
      </c>
      <c r="I18" s="674"/>
    </row>
    <row r="19" spans="1:9" x14ac:dyDescent="0.2">
      <c r="A19" s="672"/>
      <c r="B19" s="673"/>
      <c r="C19" s="673"/>
      <c r="D19" s="673"/>
      <c r="E19" s="674"/>
      <c r="F19" s="675"/>
      <c r="G19" s="675"/>
      <c r="H19" s="676">
        <f t="shared" si="0"/>
        <v>0</v>
      </c>
      <c r="I19" s="674"/>
    </row>
    <row r="20" spans="1:9" x14ac:dyDescent="0.2">
      <c r="A20" s="672"/>
      <c r="B20" s="673"/>
      <c r="C20" s="673"/>
      <c r="D20" s="673"/>
      <c r="E20" s="674"/>
      <c r="F20" s="675"/>
      <c r="G20" s="675"/>
      <c r="H20" s="676">
        <f t="shared" si="0"/>
        <v>0</v>
      </c>
      <c r="I20" s="674"/>
    </row>
    <row r="21" spans="1:9" x14ac:dyDescent="0.2">
      <c r="A21" s="672"/>
      <c r="B21" s="673"/>
      <c r="C21" s="673"/>
      <c r="D21" s="673"/>
      <c r="E21" s="674"/>
      <c r="F21" s="675"/>
      <c r="G21" s="675"/>
      <c r="H21" s="676">
        <f t="shared" si="0"/>
        <v>0</v>
      </c>
      <c r="I21" s="674"/>
    </row>
    <row r="22" spans="1:9" x14ac:dyDescent="0.2">
      <c r="A22" s="672"/>
      <c r="B22" s="673"/>
      <c r="C22" s="673"/>
      <c r="D22" s="673"/>
      <c r="E22" s="674"/>
      <c r="F22" s="675"/>
      <c r="G22" s="675"/>
      <c r="H22" s="676">
        <f t="shared" si="0"/>
        <v>0</v>
      </c>
      <c r="I22" s="674"/>
    </row>
    <row r="23" spans="1:9" x14ac:dyDescent="0.2">
      <c r="A23" s="672"/>
      <c r="B23" s="673"/>
      <c r="C23" s="673"/>
      <c r="D23" s="673"/>
      <c r="E23" s="674"/>
      <c r="F23" s="675"/>
      <c r="G23" s="675"/>
      <c r="H23" s="676">
        <f t="shared" si="0"/>
        <v>0</v>
      </c>
      <c r="I23" s="674"/>
    </row>
    <row r="24" spans="1:9" x14ac:dyDescent="0.2">
      <c r="A24" s="672"/>
      <c r="B24" s="673"/>
      <c r="C24" s="673"/>
      <c r="D24" s="673"/>
      <c r="E24" s="674"/>
      <c r="F24" s="675"/>
      <c r="G24" s="675"/>
      <c r="H24" s="676">
        <f t="shared" si="0"/>
        <v>0</v>
      </c>
      <c r="I24" s="674"/>
    </row>
    <row r="25" spans="1:9" x14ac:dyDescent="0.2">
      <c r="A25" s="672"/>
      <c r="B25" s="673"/>
      <c r="C25" s="673"/>
      <c r="D25" s="673"/>
      <c r="E25" s="674"/>
      <c r="F25" s="675"/>
      <c r="G25" s="675"/>
      <c r="H25" s="676">
        <f t="shared" si="0"/>
        <v>0</v>
      </c>
      <c r="I25" s="674"/>
    </row>
    <row r="26" spans="1:9" x14ac:dyDescent="0.2">
      <c r="A26" s="672"/>
      <c r="B26" s="673"/>
      <c r="C26" s="673"/>
      <c r="D26" s="673"/>
      <c r="E26" s="674"/>
      <c r="F26" s="675"/>
      <c r="G26" s="675"/>
      <c r="H26" s="676">
        <f t="shared" si="0"/>
        <v>0</v>
      </c>
      <c r="I26" s="674"/>
    </row>
    <row r="27" spans="1:9" x14ac:dyDescent="0.2">
      <c r="A27" s="672"/>
      <c r="B27" s="673"/>
      <c r="C27" s="673"/>
      <c r="D27" s="673"/>
      <c r="E27" s="674"/>
      <c r="F27" s="675"/>
      <c r="G27" s="675"/>
      <c r="H27" s="676">
        <f t="shared" si="0"/>
        <v>0</v>
      </c>
      <c r="I27" s="674"/>
    </row>
    <row r="28" spans="1:9" x14ac:dyDescent="0.2">
      <c r="A28" s="672"/>
      <c r="B28" s="673"/>
      <c r="C28" s="673"/>
      <c r="D28" s="673"/>
      <c r="E28" s="674"/>
      <c r="F28" s="675"/>
      <c r="G28" s="675"/>
      <c r="H28" s="676">
        <f t="shared" si="0"/>
        <v>0</v>
      </c>
      <c r="I28" s="674"/>
    </row>
    <row r="29" spans="1:9" x14ac:dyDescent="0.2">
      <c r="A29" s="672"/>
      <c r="B29" s="673"/>
      <c r="C29" s="673"/>
      <c r="D29" s="673"/>
      <c r="E29" s="674"/>
      <c r="F29" s="675"/>
      <c r="G29" s="675"/>
      <c r="H29" s="676">
        <f t="shared" si="0"/>
        <v>0</v>
      </c>
      <c r="I29" s="674"/>
    </row>
    <row r="30" spans="1:9" x14ac:dyDescent="0.2">
      <c r="A30" s="672"/>
      <c r="B30" s="673"/>
      <c r="C30" s="673"/>
      <c r="D30" s="673"/>
      <c r="E30" s="674"/>
      <c r="F30" s="675"/>
      <c r="G30" s="675"/>
      <c r="H30" s="676">
        <f t="shared" si="0"/>
        <v>0</v>
      </c>
      <c r="I30" s="674"/>
    </row>
    <row r="31" spans="1:9" x14ac:dyDescent="0.2">
      <c r="A31" s="672"/>
      <c r="B31" s="673"/>
      <c r="C31" s="673"/>
      <c r="D31" s="673"/>
      <c r="E31" s="674"/>
      <c r="F31" s="675"/>
      <c r="G31" s="675"/>
      <c r="H31" s="676">
        <f t="shared" si="0"/>
        <v>0</v>
      </c>
      <c r="I31" s="674"/>
    </row>
    <row r="32" spans="1:9" x14ac:dyDescent="0.2">
      <c r="A32" s="672"/>
      <c r="B32" s="673"/>
      <c r="C32" s="673"/>
      <c r="D32" s="673"/>
      <c r="E32" s="674"/>
      <c r="F32" s="675"/>
      <c r="G32" s="675"/>
      <c r="H32" s="676">
        <f t="shared" si="0"/>
        <v>0</v>
      </c>
      <c r="I32" s="674"/>
    </row>
    <row r="33" spans="1:9" x14ac:dyDescent="0.2">
      <c r="A33" s="672"/>
      <c r="B33" s="673"/>
      <c r="C33" s="673"/>
      <c r="D33" s="673"/>
      <c r="E33" s="674"/>
      <c r="F33" s="675"/>
      <c r="G33" s="675"/>
      <c r="H33" s="676">
        <f t="shared" si="0"/>
        <v>0</v>
      </c>
      <c r="I33" s="674"/>
    </row>
    <row r="34" spans="1:9" x14ac:dyDescent="0.2">
      <c r="A34" s="672"/>
      <c r="B34" s="673"/>
      <c r="C34" s="673"/>
      <c r="D34" s="673"/>
      <c r="E34" s="674"/>
      <c r="F34" s="675"/>
      <c r="G34" s="675"/>
      <c r="H34" s="676">
        <f t="shared" si="0"/>
        <v>0</v>
      </c>
      <c r="I34" s="674"/>
    </row>
    <row r="35" spans="1:9" x14ac:dyDescent="0.2">
      <c r="A35" s="672"/>
      <c r="B35" s="673"/>
      <c r="C35" s="673"/>
      <c r="D35" s="673"/>
      <c r="E35" s="674"/>
      <c r="F35" s="675"/>
      <c r="G35" s="675"/>
      <c r="H35" s="676">
        <f t="shared" si="0"/>
        <v>0</v>
      </c>
      <c r="I35" s="674"/>
    </row>
    <row r="36" spans="1:9" x14ac:dyDescent="0.2">
      <c r="A36" s="672"/>
      <c r="B36" s="673"/>
      <c r="C36" s="673"/>
      <c r="D36" s="673"/>
      <c r="E36" s="674"/>
      <c r="F36" s="675"/>
      <c r="G36" s="675"/>
      <c r="H36" s="676">
        <f t="shared" si="0"/>
        <v>0</v>
      </c>
      <c r="I36" s="674"/>
    </row>
    <row r="37" spans="1:9" x14ac:dyDescent="0.2">
      <c r="A37" s="672"/>
      <c r="B37" s="673"/>
      <c r="C37" s="673"/>
      <c r="D37" s="673"/>
      <c r="E37" s="674"/>
      <c r="F37" s="675"/>
      <c r="G37" s="675"/>
      <c r="H37" s="676">
        <f t="shared" si="0"/>
        <v>0</v>
      </c>
      <c r="I37" s="674"/>
    </row>
    <row r="38" spans="1:9" x14ac:dyDescent="0.2">
      <c r="A38" s="672"/>
      <c r="B38" s="673"/>
      <c r="C38" s="673"/>
      <c r="D38" s="673"/>
      <c r="E38" s="674"/>
      <c r="F38" s="675"/>
      <c r="G38" s="675"/>
      <c r="H38" s="676">
        <f t="shared" si="0"/>
        <v>0</v>
      </c>
      <c r="I38" s="674"/>
    </row>
    <row r="39" spans="1:9" x14ac:dyDescent="0.2">
      <c r="A39" s="672"/>
      <c r="B39" s="673"/>
      <c r="C39" s="673"/>
      <c r="D39" s="673"/>
      <c r="E39" s="674"/>
      <c r="F39" s="675"/>
      <c r="G39" s="675"/>
      <c r="H39" s="676">
        <f t="shared" si="0"/>
        <v>0</v>
      </c>
      <c r="I39" s="674"/>
    </row>
    <row r="40" spans="1:9" x14ac:dyDescent="0.2">
      <c r="A40" s="672"/>
      <c r="B40" s="673"/>
      <c r="C40" s="673"/>
      <c r="D40" s="673"/>
      <c r="E40" s="674"/>
      <c r="F40" s="675"/>
      <c r="G40" s="675"/>
      <c r="H40" s="676">
        <f t="shared" si="0"/>
        <v>0</v>
      </c>
      <c r="I40" s="674"/>
    </row>
    <row r="41" spans="1:9" x14ac:dyDescent="0.2">
      <c r="A41" s="672"/>
      <c r="B41" s="673"/>
      <c r="C41" s="673"/>
      <c r="D41" s="673"/>
      <c r="E41" s="674"/>
      <c r="F41" s="675"/>
      <c r="G41" s="675"/>
      <c r="H41" s="676">
        <f t="shared" si="0"/>
        <v>0</v>
      </c>
      <c r="I41" s="674"/>
    </row>
    <row r="42" spans="1:9" x14ac:dyDescent="0.2">
      <c r="A42" s="672"/>
      <c r="B42" s="673"/>
      <c r="C42" s="673"/>
      <c r="D42" s="673"/>
      <c r="E42" s="674"/>
      <c r="F42" s="675"/>
      <c r="G42" s="675"/>
      <c r="H42" s="676">
        <f t="shared" si="0"/>
        <v>0</v>
      </c>
      <c r="I42" s="674"/>
    </row>
    <row r="43" spans="1:9" x14ac:dyDescent="0.2">
      <c r="A43" s="672"/>
      <c r="B43" s="673"/>
      <c r="C43" s="673"/>
      <c r="D43" s="673"/>
      <c r="E43" s="674"/>
      <c r="F43" s="675"/>
      <c r="G43" s="675"/>
      <c r="H43" s="676">
        <f t="shared" si="0"/>
        <v>0</v>
      </c>
      <c r="I43" s="674"/>
    </row>
    <row r="44" spans="1:9" x14ac:dyDescent="0.2">
      <c r="A44" s="672"/>
      <c r="B44" s="673"/>
      <c r="C44" s="673"/>
      <c r="D44" s="673"/>
      <c r="E44" s="674"/>
      <c r="F44" s="675"/>
      <c r="G44" s="675"/>
      <c r="H44" s="676">
        <f t="shared" si="0"/>
        <v>0</v>
      </c>
      <c r="I44" s="674"/>
    </row>
    <row r="45" spans="1:9" x14ac:dyDescent="0.2">
      <c r="A45" s="672"/>
      <c r="B45" s="673"/>
      <c r="C45" s="673"/>
      <c r="D45" s="673"/>
      <c r="E45" s="674"/>
      <c r="F45" s="675"/>
      <c r="G45" s="675"/>
      <c r="H45" s="676">
        <f t="shared" si="0"/>
        <v>0</v>
      </c>
      <c r="I45" s="674"/>
    </row>
    <row r="46" spans="1:9" x14ac:dyDescent="0.2">
      <c r="A46" s="672"/>
      <c r="B46" s="673"/>
      <c r="C46" s="673"/>
      <c r="D46" s="673"/>
      <c r="E46" s="674"/>
      <c r="F46" s="675"/>
      <c r="G46" s="675"/>
      <c r="H46" s="676">
        <f t="shared" si="0"/>
        <v>0</v>
      </c>
      <c r="I46" s="674"/>
    </row>
    <row r="47" spans="1:9" x14ac:dyDescent="0.2">
      <c r="A47" s="672"/>
      <c r="B47" s="673"/>
      <c r="C47" s="673"/>
      <c r="D47" s="673"/>
      <c r="E47" s="674"/>
      <c r="F47" s="675"/>
      <c r="G47" s="675"/>
      <c r="H47" s="676">
        <f t="shared" si="0"/>
        <v>0</v>
      </c>
      <c r="I47" s="674"/>
    </row>
    <row r="48" spans="1:9" x14ac:dyDescent="0.2">
      <c r="A48" s="672"/>
      <c r="B48" s="673"/>
      <c r="C48" s="673"/>
      <c r="D48" s="673"/>
      <c r="E48" s="674"/>
      <c r="F48" s="675"/>
      <c r="G48" s="675"/>
      <c r="H48" s="676">
        <f t="shared" si="0"/>
        <v>0</v>
      </c>
      <c r="I48" s="674"/>
    </row>
    <row r="49" spans="1:9" x14ac:dyDescent="0.2">
      <c r="A49" s="672"/>
      <c r="B49" s="673"/>
      <c r="C49" s="673"/>
      <c r="D49" s="673"/>
      <c r="E49" s="674"/>
      <c r="F49" s="675"/>
      <c r="G49" s="675"/>
      <c r="H49" s="676">
        <f t="shared" si="0"/>
        <v>0</v>
      </c>
      <c r="I49" s="674"/>
    </row>
    <row r="50" spans="1:9" x14ac:dyDescent="0.2">
      <c r="A50" s="672"/>
      <c r="B50" s="673"/>
      <c r="C50" s="673"/>
      <c r="D50" s="673"/>
      <c r="E50" s="674"/>
      <c r="F50" s="675"/>
      <c r="G50" s="675"/>
      <c r="H50" s="676">
        <f t="shared" si="0"/>
        <v>0</v>
      </c>
      <c r="I50" s="674"/>
    </row>
    <row r="51" spans="1:9" x14ac:dyDescent="0.2">
      <c r="A51" s="672"/>
      <c r="B51" s="673"/>
      <c r="C51" s="673"/>
      <c r="D51" s="673"/>
      <c r="E51" s="674"/>
      <c r="F51" s="675"/>
      <c r="G51" s="675"/>
      <c r="H51" s="676">
        <f t="shared" si="0"/>
        <v>0</v>
      </c>
      <c r="I51" s="674"/>
    </row>
    <row r="52" spans="1:9" x14ac:dyDescent="0.2">
      <c r="A52" s="672"/>
      <c r="B52" s="673"/>
      <c r="C52" s="673"/>
      <c r="D52" s="673"/>
      <c r="E52" s="674"/>
      <c r="F52" s="675"/>
      <c r="G52" s="675"/>
      <c r="H52" s="676">
        <f t="shared" si="0"/>
        <v>0</v>
      </c>
      <c r="I52" s="674"/>
    </row>
    <row r="53" spans="1:9" x14ac:dyDescent="0.2">
      <c r="A53" s="672"/>
      <c r="B53" s="673"/>
      <c r="C53" s="673"/>
      <c r="D53" s="673"/>
      <c r="E53" s="674"/>
      <c r="F53" s="675"/>
      <c r="G53" s="675"/>
      <c r="H53" s="676">
        <f t="shared" si="0"/>
        <v>0</v>
      </c>
      <c r="I53" s="674"/>
    </row>
    <row r="54" spans="1:9" x14ac:dyDescent="0.2">
      <c r="A54" s="672"/>
      <c r="B54" s="673"/>
      <c r="C54" s="673"/>
      <c r="D54" s="673"/>
      <c r="E54" s="674"/>
      <c r="F54" s="675"/>
      <c r="G54" s="675"/>
      <c r="H54" s="676">
        <f t="shared" si="0"/>
        <v>0</v>
      </c>
      <c r="I54" s="674"/>
    </row>
    <row r="55" spans="1:9" x14ac:dyDescent="0.2">
      <c r="A55" s="672"/>
      <c r="B55" s="673"/>
      <c r="C55" s="673"/>
      <c r="D55" s="673"/>
      <c r="E55" s="674"/>
      <c r="F55" s="675"/>
      <c r="G55" s="675"/>
      <c r="H55" s="676">
        <f t="shared" si="0"/>
        <v>0</v>
      </c>
      <c r="I55" s="674"/>
    </row>
    <row r="56" spans="1:9" x14ac:dyDescent="0.2">
      <c r="A56" s="672"/>
      <c r="B56" s="673"/>
      <c r="C56" s="673"/>
      <c r="D56" s="673"/>
      <c r="E56" s="674"/>
      <c r="F56" s="675"/>
      <c r="G56" s="675"/>
      <c r="H56" s="676">
        <f t="shared" si="0"/>
        <v>0</v>
      </c>
      <c r="I56" s="674"/>
    </row>
    <row r="57" spans="1:9" x14ac:dyDescent="0.2">
      <c r="A57" s="672"/>
      <c r="B57" s="673"/>
      <c r="C57" s="673"/>
      <c r="D57" s="673"/>
      <c r="E57" s="674"/>
      <c r="F57" s="675"/>
      <c r="G57" s="675"/>
      <c r="H57" s="676">
        <f t="shared" si="0"/>
        <v>0</v>
      </c>
      <c r="I57" s="674"/>
    </row>
    <row r="58" spans="1:9" x14ac:dyDescent="0.2">
      <c r="A58" s="672"/>
      <c r="B58" s="673"/>
      <c r="C58" s="673"/>
      <c r="D58" s="673"/>
      <c r="E58" s="674"/>
      <c r="F58" s="675"/>
      <c r="G58" s="675"/>
      <c r="H58" s="676">
        <f t="shared" si="0"/>
        <v>0</v>
      </c>
      <c r="I58" s="674"/>
    </row>
    <row r="59" spans="1:9" x14ac:dyDescent="0.2">
      <c r="A59" s="672"/>
      <c r="B59" s="673"/>
      <c r="C59" s="673"/>
      <c r="D59" s="673"/>
      <c r="E59" s="674"/>
      <c r="F59" s="675"/>
      <c r="G59" s="675"/>
      <c r="H59" s="676">
        <f t="shared" si="0"/>
        <v>0</v>
      </c>
      <c r="I59" s="674"/>
    </row>
    <row r="60" spans="1:9" x14ac:dyDescent="0.2">
      <c r="A60" s="672"/>
      <c r="B60" s="673"/>
      <c r="C60" s="673"/>
      <c r="D60" s="673"/>
      <c r="E60" s="674"/>
      <c r="F60" s="675"/>
      <c r="G60" s="675"/>
      <c r="H60" s="676">
        <f t="shared" si="0"/>
        <v>0</v>
      </c>
      <c r="I60" s="674"/>
    </row>
    <row r="61" spans="1:9" x14ac:dyDescent="0.2">
      <c r="A61" s="672"/>
      <c r="B61" s="673"/>
      <c r="C61" s="673"/>
      <c r="D61" s="673"/>
      <c r="E61" s="674"/>
      <c r="F61" s="675"/>
      <c r="G61" s="675"/>
      <c r="H61" s="676">
        <f t="shared" si="0"/>
        <v>0</v>
      </c>
      <c r="I61" s="674"/>
    </row>
    <row r="62" spans="1:9" x14ac:dyDescent="0.2">
      <c r="A62" s="672"/>
      <c r="B62" s="673"/>
      <c r="C62" s="673"/>
      <c r="D62" s="673"/>
      <c r="E62" s="674"/>
      <c r="F62" s="675"/>
      <c r="G62" s="675"/>
      <c r="H62" s="676">
        <f t="shared" si="0"/>
        <v>0</v>
      </c>
      <c r="I62" s="674"/>
    </row>
    <row r="63" spans="1:9" x14ac:dyDescent="0.2">
      <c r="A63" s="672"/>
      <c r="B63" s="673"/>
      <c r="C63" s="673"/>
      <c r="D63" s="673"/>
      <c r="E63" s="674"/>
      <c r="F63" s="675"/>
      <c r="G63" s="675"/>
      <c r="H63" s="676">
        <f t="shared" si="0"/>
        <v>0</v>
      </c>
      <c r="I63" s="674"/>
    </row>
    <row r="64" spans="1:9" x14ac:dyDescent="0.2">
      <c r="A64" s="672"/>
      <c r="B64" s="673"/>
      <c r="C64" s="673"/>
      <c r="D64" s="673"/>
      <c r="E64" s="674"/>
      <c r="F64" s="675"/>
      <c r="G64" s="675"/>
      <c r="H64" s="676">
        <f t="shared" si="0"/>
        <v>0</v>
      </c>
      <c r="I64" s="674"/>
    </row>
    <row r="65" spans="1:9" x14ac:dyDescent="0.2">
      <c r="A65" s="672"/>
      <c r="B65" s="673"/>
      <c r="C65" s="673"/>
      <c r="D65" s="673"/>
      <c r="E65" s="674"/>
      <c r="F65" s="675"/>
      <c r="G65" s="675"/>
      <c r="H65" s="676">
        <f t="shared" si="0"/>
        <v>0</v>
      </c>
      <c r="I65" s="674"/>
    </row>
    <row r="66" spans="1:9" x14ac:dyDescent="0.2">
      <c r="A66" s="672"/>
      <c r="B66" s="673"/>
      <c r="C66" s="673"/>
      <c r="D66" s="673"/>
      <c r="E66" s="674"/>
      <c r="F66" s="675"/>
      <c r="G66" s="675"/>
      <c r="H66" s="676">
        <f t="shared" si="0"/>
        <v>0</v>
      </c>
      <c r="I66" s="674"/>
    </row>
    <row r="67" spans="1:9" x14ac:dyDescent="0.2">
      <c r="A67" s="672"/>
      <c r="B67" s="673"/>
      <c r="C67" s="673"/>
      <c r="D67" s="673"/>
      <c r="E67" s="674"/>
      <c r="F67" s="675"/>
      <c r="G67" s="675"/>
      <c r="H67" s="676">
        <f t="shared" si="0"/>
        <v>0</v>
      </c>
      <c r="I67" s="674"/>
    </row>
    <row r="68" spans="1:9" x14ac:dyDescent="0.2">
      <c r="A68" s="672"/>
      <c r="B68" s="673"/>
      <c r="C68" s="673"/>
      <c r="D68" s="673"/>
      <c r="E68" s="674"/>
      <c r="F68" s="675"/>
      <c r="G68" s="675"/>
      <c r="H68" s="676">
        <f t="shared" si="0"/>
        <v>0</v>
      </c>
      <c r="I68" s="674"/>
    </row>
    <row r="69" spans="1:9" x14ac:dyDescent="0.2">
      <c r="A69" s="672"/>
      <c r="B69" s="673"/>
      <c r="C69" s="673"/>
      <c r="D69" s="673"/>
      <c r="E69" s="674"/>
      <c r="F69" s="675"/>
      <c r="G69" s="675"/>
      <c r="H69" s="676">
        <f t="shared" si="0"/>
        <v>0</v>
      </c>
      <c r="I69" s="674"/>
    </row>
    <row r="70" spans="1:9" x14ac:dyDescent="0.2">
      <c r="A70" s="672"/>
      <c r="B70" s="673"/>
      <c r="C70" s="673"/>
      <c r="D70" s="673"/>
      <c r="E70" s="674"/>
      <c r="F70" s="675"/>
      <c r="G70" s="675"/>
      <c r="H70" s="676">
        <f t="shared" si="0"/>
        <v>0</v>
      </c>
      <c r="I70" s="674"/>
    </row>
    <row r="71" spans="1:9" x14ac:dyDescent="0.2">
      <c r="A71" s="672"/>
      <c r="B71" s="673"/>
      <c r="C71" s="673"/>
      <c r="D71" s="673"/>
      <c r="E71" s="674"/>
      <c r="F71" s="675"/>
      <c r="G71" s="675"/>
      <c r="H71" s="676">
        <f t="shared" ref="H71:H83" si="1">IFERROR(G71/F71,0)</f>
        <v>0</v>
      </c>
      <c r="I71" s="674"/>
    </row>
    <row r="72" spans="1:9" x14ac:dyDescent="0.2">
      <c r="A72" s="672"/>
      <c r="B72" s="673"/>
      <c r="C72" s="673"/>
      <c r="D72" s="673"/>
      <c r="E72" s="674"/>
      <c r="F72" s="675"/>
      <c r="G72" s="675"/>
      <c r="H72" s="676">
        <f t="shared" si="1"/>
        <v>0</v>
      </c>
      <c r="I72" s="674"/>
    </row>
    <row r="73" spans="1:9" x14ac:dyDescent="0.2">
      <c r="A73" s="672"/>
      <c r="B73" s="673"/>
      <c r="C73" s="673"/>
      <c r="D73" s="673"/>
      <c r="E73" s="674"/>
      <c r="F73" s="675"/>
      <c r="G73" s="675"/>
      <c r="H73" s="676">
        <f t="shared" si="1"/>
        <v>0</v>
      </c>
      <c r="I73" s="674"/>
    </row>
    <row r="74" spans="1:9" x14ac:dyDescent="0.2">
      <c r="A74" s="672"/>
      <c r="B74" s="673"/>
      <c r="C74" s="673"/>
      <c r="D74" s="673"/>
      <c r="E74" s="674"/>
      <c r="F74" s="675"/>
      <c r="G74" s="675"/>
      <c r="H74" s="676">
        <f t="shared" si="1"/>
        <v>0</v>
      </c>
      <c r="I74" s="674"/>
    </row>
    <row r="75" spans="1:9" x14ac:dyDescent="0.2">
      <c r="A75" s="672"/>
      <c r="B75" s="673"/>
      <c r="C75" s="673"/>
      <c r="D75" s="673"/>
      <c r="E75" s="674"/>
      <c r="F75" s="675"/>
      <c r="G75" s="675"/>
      <c r="H75" s="676">
        <f t="shared" si="1"/>
        <v>0</v>
      </c>
      <c r="I75" s="674"/>
    </row>
    <row r="76" spans="1:9" x14ac:dyDescent="0.2">
      <c r="A76" s="672"/>
      <c r="B76" s="673"/>
      <c r="C76" s="673"/>
      <c r="D76" s="673"/>
      <c r="E76" s="674"/>
      <c r="F76" s="675"/>
      <c r="G76" s="675"/>
      <c r="H76" s="676">
        <f t="shared" si="1"/>
        <v>0</v>
      </c>
      <c r="I76" s="674"/>
    </row>
    <row r="77" spans="1:9" x14ac:dyDescent="0.2">
      <c r="A77" s="672"/>
      <c r="B77" s="673"/>
      <c r="C77" s="673"/>
      <c r="D77" s="673"/>
      <c r="E77" s="674"/>
      <c r="F77" s="675"/>
      <c r="G77" s="675"/>
      <c r="H77" s="676">
        <f t="shared" si="1"/>
        <v>0</v>
      </c>
      <c r="I77" s="674"/>
    </row>
    <row r="78" spans="1:9" x14ac:dyDescent="0.2">
      <c r="A78" s="672"/>
      <c r="B78" s="673"/>
      <c r="C78" s="673"/>
      <c r="D78" s="673"/>
      <c r="E78" s="674"/>
      <c r="F78" s="675"/>
      <c r="G78" s="675"/>
      <c r="H78" s="676">
        <f t="shared" si="1"/>
        <v>0</v>
      </c>
      <c r="I78" s="674"/>
    </row>
    <row r="79" spans="1:9" x14ac:dyDescent="0.2">
      <c r="A79" s="672"/>
      <c r="B79" s="673"/>
      <c r="C79" s="673"/>
      <c r="D79" s="673"/>
      <c r="E79" s="674"/>
      <c r="F79" s="675"/>
      <c r="G79" s="675"/>
      <c r="H79" s="676">
        <f t="shared" si="1"/>
        <v>0</v>
      </c>
      <c r="I79" s="674"/>
    </row>
    <row r="80" spans="1:9" x14ac:dyDescent="0.2">
      <c r="A80" s="672"/>
      <c r="B80" s="673"/>
      <c r="C80" s="673"/>
      <c r="D80" s="673"/>
      <c r="E80" s="674"/>
      <c r="F80" s="675"/>
      <c r="G80" s="675"/>
      <c r="H80" s="676">
        <f t="shared" si="1"/>
        <v>0</v>
      </c>
      <c r="I80" s="674"/>
    </row>
    <row r="81" spans="1:9" x14ac:dyDescent="0.2">
      <c r="A81" s="672"/>
      <c r="B81" s="673"/>
      <c r="C81" s="673"/>
      <c r="D81" s="673"/>
      <c r="E81" s="674"/>
      <c r="F81" s="675"/>
      <c r="G81" s="675"/>
      <c r="H81" s="676">
        <f t="shared" si="1"/>
        <v>0</v>
      </c>
      <c r="I81" s="674"/>
    </row>
    <row r="82" spans="1:9" x14ac:dyDescent="0.2">
      <c r="A82" s="672"/>
      <c r="B82" s="673"/>
      <c r="C82" s="673"/>
      <c r="D82" s="673"/>
      <c r="E82" s="674"/>
      <c r="F82" s="675"/>
      <c r="G82" s="675"/>
      <c r="H82" s="676">
        <f t="shared" si="1"/>
        <v>0</v>
      </c>
      <c r="I82" s="674"/>
    </row>
    <row r="83" spans="1:9" x14ac:dyDescent="0.2">
      <c r="A83" s="672"/>
      <c r="B83" s="673"/>
      <c r="C83" s="673"/>
      <c r="D83" s="673"/>
      <c r="E83" s="674"/>
      <c r="F83" s="675"/>
      <c r="G83" s="675"/>
      <c r="H83" s="676">
        <f t="shared" si="1"/>
        <v>0</v>
      </c>
      <c r="I83" s="674"/>
    </row>
    <row r="84" spans="1:9" ht="12.75" x14ac:dyDescent="0.2">
      <c r="A84" s="917" t="s">
        <v>611</v>
      </c>
      <c r="B84" s="918"/>
      <c r="C84" s="918"/>
      <c r="D84" s="918"/>
      <c r="E84" s="919"/>
      <c r="F84" s="677">
        <f>SUM(F6:F83)</f>
        <v>0</v>
      </c>
      <c r="G84" s="677">
        <f>SUM(G6:G83)</f>
        <v>0</v>
      </c>
      <c r="H84" s="678">
        <f>IFERROR(G84/F84-1,0)</f>
        <v>0</v>
      </c>
      <c r="I84" s="679"/>
    </row>
    <row r="86" spans="1:9" s="658" customFormat="1" x14ac:dyDescent="0.2">
      <c r="A86" s="680" t="s">
        <v>612</v>
      </c>
      <c r="F86" s="681"/>
      <c r="G86" s="681"/>
      <c r="I86" s="682"/>
    </row>
    <row r="87" spans="1:9" s="658" customFormat="1" x14ac:dyDescent="0.2">
      <c r="A87" s="658" t="s">
        <v>613</v>
      </c>
      <c r="I87" s="682"/>
    </row>
    <row r="88" spans="1:9" s="658" customFormat="1" x14ac:dyDescent="0.2">
      <c r="A88" s="658" t="s">
        <v>614</v>
      </c>
      <c r="I88" s="682"/>
    </row>
  </sheetData>
  <mergeCells count="2">
    <mergeCell ref="A3:C3"/>
    <mergeCell ref="A84:E8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167"/>
  <sheetViews>
    <sheetView workbookViewId="0">
      <pane xSplit="3" ySplit="11" topLeftCell="D135" activePane="bottomRight" state="frozen"/>
      <selection pane="topRight" activeCell="D1" sqref="D1"/>
      <selection pane="bottomLeft" activeCell="A12" sqref="A12"/>
      <selection pane="bottomRight" activeCell="F147" sqref="F146:I147"/>
    </sheetView>
  </sheetViews>
  <sheetFormatPr defaultRowHeight="11.25" x14ac:dyDescent="0.2"/>
  <cols>
    <col min="1" max="1" width="10.5703125" style="24" customWidth="1"/>
    <col min="2" max="2" width="72.85546875" style="24" customWidth="1"/>
    <col min="3" max="3" width="11.7109375" style="24" customWidth="1"/>
    <col min="4" max="4" width="12.42578125" style="97" customWidth="1"/>
    <col min="5" max="5" width="11.85546875" style="97" customWidth="1"/>
    <col min="6" max="6" width="11.85546875" style="98" customWidth="1"/>
    <col min="7" max="7" width="9.28515625" style="98" customWidth="1"/>
    <col min="8" max="8" width="11.42578125" style="98" customWidth="1"/>
    <col min="9" max="9" width="10.5703125" style="97" customWidth="1"/>
    <col min="10" max="10" width="12.140625" style="98" customWidth="1"/>
    <col min="11" max="11" width="7.7109375" style="98" customWidth="1"/>
    <col min="12" max="12" width="13" style="24" customWidth="1"/>
    <col min="13" max="14" width="11" style="24" customWidth="1"/>
    <col min="15" max="15" width="11.7109375" style="24" customWidth="1"/>
    <col min="16" max="17" width="11" style="24" customWidth="1"/>
    <col min="18" max="18" width="12.85546875" style="24" customWidth="1"/>
    <col min="19" max="19" width="12.28515625" style="24" customWidth="1"/>
    <col min="20" max="20" width="9.28515625" style="24" customWidth="1"/>
    <col min="21" max="21" width="12.7109375" style="24" customWidth="1"/>
    <col min="22" max="22" width="11" style="24" customWidth="1"/>
    <col min="23" max="23" width="8.42578125" style="24" customWidth="1"/>
    <col min="24" max="24" width="10.42578125" style="24" customWidth="1"/>
    <col min="25" max="25" width="9.85546875" style="24" customWidth="1"/>
    <col min="26" max="26" width="9.7109375" style="24" customWidth="1"/>
    <col min="27" max="27" width="11.28515625" style="24" customWidth="1"/>
    <col min="28" max="28" width="9.140625" style="24" customWidth="1"/>
    <col min="29" max="29" width="12.42578125" style="24" customWidth="1"/>
    <col min="30" max="30" width="11.28515625" style="24" customWidth="1"/>
    <col min="31" max="31" width="9.5703125" style="24" customWidth="1"/>
    <col min="32" max="32" width="10.85546875" style="24" customWidth="1"/>
    <col min="33" max="33" width="9.7109375" style="24" customWidth="1"/>
    <col min="34" max="34" width="9.28515625" style="24" customWidth="1"/>
    <col min="35" max="35" width="12.7109375" style="24" customWidth="1"/>
    <col min="36" max="36" width="9.7109375" style="24" customWidth="1"/>
    <col min="37" max="37" width="11.28515625" style="24" customWidth="1"/>
    <col min="38" max="38" width="8.85546875" style="24" customWidth="1"/>
    <col min="39" max="39" width="9.85546875" style="24" customWidth="1"/>
    <col min="40" max="40" width="9.7109375" style="24" customWidth="1"/>
    <col min="41" max="41" width="8.28515625" style="24" bestFit="1" customWidth="1"/>
    <col min="42" max="42" width="10.28515625" style="24" customWidth="1"/>
    <col min="43" max="43" width="9.7109375" style="24" customWidth="1"/>
    <col min="44" max="44" width="9.140625" style="24" bestFit="1" customWidth="1"/>
    <col min="45" max="45" width="11.140625" style="24" customWidth="1"/>
    <col min="46" max="46" width="9.7109375" style="24" customWidth="1"/>
    <col min="47" max="47" width="10.85546875" style="24" customWidth="1"/>
    <col min="48" max="48" width="13.42578125" style="24" customWidth="1"/>
    <col min="49" max="49" width="9.7109375" style="24" customWidth="1"/>
    <col min="50" max="50" width="8.42578125" style="24" customWidth="1"/>
    <col min="51" max="51" width="10.42578125" style="24" customWidth="1"/>
    <col min="52" max="52" width="9.85546875" style="24" customWidth="1"/>
    <col min="53" max="53" width="9.7109375" style="24" customWidth="1"/>
    <col min="54" max="54" width="8.42578125" style="24" customWidth="1"/>
    <col min="55" max="56" width="9.85546875" style="24" customWidth="1"/>
    <col min="57" max="57" width="9.7109375" style="24" customWidth="1"/>
    <col min="58" max="58" width="14" style="25" customWidth="1"/>
    <col min="59" max="59" width="10.42578125" style="5" bestFit="1" customWidth="1"/>
    <col min="60" max="60" width="11.7109375" style="5" bestFit="1" customWidth="1"/>
    <col min="61" max="61" width="9.5703125" style="5" bestFit="1" customWidth="1"/>
    <col min="62" max="62" width="8.5703125" style="5" customWidth="1"/>
    <col min="63" max="63" width="5.7109375" style="5" bestFit="1" customWidth="1"/>
    <col min="64" max="64" width="11.42578125" style="5" bestFit="1" customWidth="1"/>
    <col min="65" max="65" width="9.5703125" style="5" bestFit="1" customWidth="1"/>
    <col min="66" max="66" width="9.140625" style="5" customWidth="1"/>
    <col min="67" max="67" width="5.7109375" style="5" bestFit="1" customWidth="1"/>
    <col min="68" max="68" width="11.42578125" style="5" bestFit="1" customWidth="1"/>
    <col min="69" max="69" width="9.5703125" style="5" bestFit="1" customWidth="1"/>
    <col min="70" max="76" width="9.140625" style="5" customWidth="1"/>
    <col min="77" max="77" width="9.140625" style="24" customWidth="1"/>
    <col min="78" max="16384" width="9.140625" style="24"/>
  </cols>
  <sheetData>
    <row r="1" spans="1:79" x14ac:dyDescent="0.2">
      <c r="A1" s="20" t="s">
        <v>62</v>
      </c>
      <c r="B1" s="21"/>
      <c r="C1" s="21"/>
      <c r="D1" s="22"/>
      <c r="E1" s="22"/>
      <c r="F1" s="23"/>
      <c r="G1" s="21"/>
      <c r="H1" s="21"/>
      <c r="I1" s="22"/>
      <c r="J1" s="23"/>
      <c r="K1" s="21"/>
    </row>
    <row r="2" spans="1:79" ht="15.75" x14ac:dyDescent="0.2">
      <c r="A2" s="26" t="s">
        <v>63</v>
      </c>
      <c r="B2" s="21"/>
      <c r="C2" s="21"/>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27"/>
      <c r="AO2" s="27"/>
      <c r="AP2" s="27"/>
      <c r="AQ2" s="27"/>
      <c r="AR2" s="27"/>
      <c r="AS2" s="27"/>
      <c r="AT2" s="27"/>
      <c r="AU2" s="27"/>
      <c r="AV2" s="27"/>
      <c r="AW2" s="27"/>
      <c r="AX2" s="27"/>
      <c r="AY2" s="27"/>
      <c r="AZ2" s="27"/>
      <c r="BA2" s="27"/>
      <c r="BB2" s="27"/>
      <c r="BC2" s="27"/>
      <c r="BD2" s="27"/>
      <c r="BE2" s="27"/>
    </row>
    <row r="3" spans="1:79" x14ac:dyDescent="0.2">
      <c r="A3" s="28" t="str">
        <f>CONCATENATE("за ",VLOOKUP([1]Период!B2,[1]Период!A7:I22,8,0), " ",[1]Период!E2,"а")</f>
        <v>за I квартал 2019 года</v>
      </c>
      <c r="B3" s="21"/>
      <c r="C3" s="21"/>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row>
    <row r="4" spans="1:79" ht="8.25" customHeight="1" x14ac:dyDescent="0.2">
      <c r="A4" s="29"/>
      <c r="B4" s="21"/>
      <c r="C4" s="21"/>
      <c r="D4" s="27"/>
      <c r="E4" s="27"/>
      <c r="F4" s="30"/>
      <c r="G4" s="30"/>
      <c r="H4" s="30"/>
      <c r="I4" s="27"/>
      <c r="J4" s="30"/>
      <c r="K4" s="30"/>
      <c r="M4" s="27"/>
      <c r="N4" s="27"/>
      <c r="O4" s="27"/>
      <c r="P4" s="27"/>
      <c r="Q4" s="27"/>
      <c r="R4" s="27"/>
      <c r="S4" s="27"/>
      <c r="T4" s="27"/>
      <c r="U4" s="27"/>
      <c r="V4" s="27"/>
    </row>
    <row r="5" spans="1:79" s="34" customFormat="1" ht="15.75" customHeight="1" x14ac:dyDescent="0.2">
      <c r="A5" s="31" t="s">
        <v>64</v>
      </c>
      <c r="B5" s="28"/>
      <c r="C5" s="28"/>
      <c r="D5" s="32"/>
      <c r="E5" s="32"/>
      <c r="F5" s="33"/>
      <c r="G5" s="33"/>
      <c r="H5" s="33"/>
      <c r="I5" s="32"/>
      <c r="J5" s="33"/>
      <c r="K5" s="33"/>
      <c r="M5" s="27"/>
      <c r="N5" s="27"/>
      <c r="O5" s="27"/>
      <c r="P5" s="27"/>
      <c r="Q5" s="27"/>
      <c r="R5" s="27"/>
      <c r="S5" s="27"/>
      <c r="T5" s="27"/>
      <c r="U5" s="27"/>
      <c r="V5" s="27"/>
      <c r="AM5" s="24"/>
      <c r="AN5" s="24"/>
      <c r="AO5" s="24"/>
      <c r="AP5" s="24"/>
      <c r="AQ5" s="24"/>
      <c r="AR5" s="24"/>
      <c r="AS5" s="24"/>
      <c r="AT5" s="24"/>
      <c r="BF5" s="35"/>
      <c r="BG5" s="6"/>
      <c r="BH5" s="6"/>
      <c r="BI5" s="6"/>
      <c r="BJ5" s="6"/>
      <c r="BK5" s="6"/>
      <c r="BL5" s="6"/>
      <c r="BM5" s="6"/>
      <c r="BN5" s="6"/>
      <c r="BO5" s="6"/>
      <c r="BP5" s="6"/>
      <c r="BQ5" s="6"/>
      <c r="BR5" s="6"/>
      <c r="BS5" s="6"/>
      <c r="BT5" s="6"/>
      <c r="BU5" s="6"/>
      <c r="BV5" s="6"/>
      <c r="BW5" s="6"/>
      <c r="BX5" s="6"/>
    </row>
    <row r="6" spans="1:79" ht="11.25" customHeight="1" x14ac:dyDescent="0.2">
      <c r="A6" s="710" t="s">
        <v>65</v>
      </c>
      <c r="B6" s="710" t="s">
        <v>66</v>
      </c>
      <c r="C6" s="713" t="s">
        <v>67</v>
      </c>
      <c r="D6" s="714" t="s">
        <v>68</v>
      </c>
      <c r="E6" s="715"/>
      <c r="F6" s="715"/>
      <c r="G6" s="715"/>
      <c r="H6" s="715"/>
      <c r="I6" s="715"/>
      <c r="J6" s="715"/>
      <c r="K6" s="715"/>
      <c r="L6" s="715"/>
      <c r="M6" s="715"/>
      <c r="N6" s="715"/>
      <c r="O6" s="715"/>
      <c r="P6" s="715"/>
      <c r="Q6" s="715"/>
      <c r="R6" s="715"/>
      <c r="S6" s="715"/>
      <c r="T6" s="715"/>
      <c r="U6" s="715"/>
      <c r="V6" s="715"/>
      <c r="W6" s="715"/>
      <c r="X6" s="715"/>
      <c r="Y6" s="715"/>
      <c r="Z6" s="715"/>
      <c r="AA6" s="715"/>
      <c r="AB6" s="715"/>
      <c r="AC6" s="715"/>
      <c r="AD6" s="716"/>
      <c r="AE6" s="714" t="s">
        <v>69</v>
      </c>
      <c r="AF6" s="715"/>
      <c r="AG6" s="715"/>
      <c r="AH6" s="715"/>
      <c r="AI6" s="715"/>
      <c r="AJ6" s="715"/>
      <c r="AK6" s="715"/>
      <c r="AL6" s="715"/>
      <c r="AM6" s="715"/>
      <c r="AN6" s="715"/>
      <c r="AO6" s="715"/>
      <c r="AP6" s="715"/>
      <c r="AQ6" s="715"/>
      <c r="AR6" s="715"/>
      <c r="AS6" s="715"/>
      <c r="AT6" s="715"/>
      <c r="AU6" s="715"/>
      <c r="AV6" s="715"/>
      <c r="AW6" s="715"/>
      <c r="AX6" s="715"/>
      <c r="AY6" s="715"/>
      <c r="AZ6" s="715"/>
      <c r="BA6" s="715"/>
      <c r="BB6" s="715"/>
      <c r="BC6" s="715"/>
      <c r="BD6" s="715"/>
      <c r="BE6" s="716"/>
    </row>
    <row r="7" spans="1:79" ht="11.25" customHeight="1" x14ac:dyDescent="0.2">
      <c r="A7" s="711"/>
      <c r="B7" s="711"/>
      <c r="C7" s="713"/>
      <c r="D7" s="717" t="s">
        <v>70</v>
      </c>
      <c r="E7" s="718"/>
      <c r="F7" s="719"/>
      <c r="G7" s="717" t="s">
        <v>71</v>
      </c>
      <c r="H7" s="718"/>
      <c r="I7" s="719"/>
      <c r="J7" s="707" t="s">
        <v>72</v>
      </c>
      <c r="K7" s="708"/>
      <c r="L7" s="708"/>
      <c r="M7" s="708"/>
      <c r="N7" s="708"/>
      <c r="O7" s="708"/>
      <c r="P7" s="708"/>
      <c r="Q7" s="708"/>
      <c r="R7" s="708"/>
      <c r="S7" s="708"/>
      <c r="T7" s="708"/>
      <c r="U7" s="708"/>
      <c r="V7" s="709"/>
      <c r="W7" s="720" t="s">
        <v>73</v>
      </c>
      <c r="X7" s="720"/>
      <c r="Y7" s="720"/>
      <c r="Z7" s="720"/>
      <c r="AA7" s="720" t="s">
        <v>74</v>
      </c>
      <c r="AB7" s="720"/>
      <c r="AC7" s="720"/>
      <c r="AD7" s="720"/>
      <c r="AE7" s="701" t="s">
        <v>75</v>
      </c>
      <c r="AF7" s="702"/>
      <c r="AG7" s="703"/>
      <c r="AH7" s="701" t="s">
        <v>76</v>
      </c>
      <c r="AI7" s="702"/>
      <c r="AJ7" s="703"/>
      <c r="AK7" s="707" t="s">
        <v>77</v>
      </c>
      <c r="AL7" s="708"/>
      <c r="AM7" s="708"/>
      <c r="AN7" s="708"/>
      <c r="AO7" s="708"/>
      <c r="AP7" s="708"/>
      <c r="AQ7" s="708"/>
      <c r="AR7" s="708"/>
      <c r="AS7" s="708"/>
      <c r="AT7" s="708"/>
      <c r="AU7" s="708"/>
      <c r="AV7" s="708"/>
      <c r="AW7" s="709"/>
      <c r="AX7" s="720" t="s">
        <v>73</v>
      </c>
      <c r="AY7" s="720"/>
      <c r="AZ7" s="720"/>
      <c r="BA7" s="720"/>
      <c r="BB7" s="720" t="s">
        <v>74</v>
      </c>
      <c r="BC7" s="720"/>
      <c r="BD7" s="720"/>
      <c r="BE7" s="720"/>
    </row>
    <row r="8" spans="1:79" ht="22.5" x14ac:dyDescent="0.2">
      <c r="A8" s="711"/>
      <c r="B8" s="711"/>
      <c r="C8" s="713"/>
      <c r="D8" s="704"/>
      <c r="E8" s="705"/>
      <c r="F8" s="706"/>
      <c r="G8" s="704"/>
      <c r="H8" s="705"/>
      <c r="I8" s="706"/>
      <c r="J8" s="36" t="s">
        <v>78</v>
      </c>
      <c r="K8" s="699" t="s">
        <v>79</v>
      </c>
      <c r="L8" s="700"/>
      <c r="M8" s="700"/>
      <c r="N8" s="699" t="s">
        <v>80</v>
      </c>
      <c r="O8" s="700"/>
      <c r="P8" s="700"/>
      <c r="Q8" s="699" t="s">
        <v>81</v>
      </c>
      <c r="R8" s="700"/>
      <c r="S8" s="700"/>
      <c r="T8" s="699" t="s">
        <v>82</v>
      </c>
      <c r="U8" s="700"/>
      <c r="V8" s="700"/>
      <c r="W8" s="720"/>
      <c r="X8" s="720"/>
      <c r="Y8" s="720"/>
      <c r="Z8" s="720"/>
      <c r="AA8" s="720"/>
      <c r="AB8" s="720"/>
      <c r="AC8" s="720"/>
      <c r="AD8" s="720"/>
      <c r="AE8" s="704"/>
      <c r="AF8" s="705"/>
      <c r="AG8" s="706"/>
      <c r="AH8" s="704"/>
      <c r="AI8" s="705"/>
      <c r="AJ8" s="706"/>
      <c r="AK8" s="36" t="s">
        <v>78</v>
      </c>
      <c r="AL8" s="699" t="s">
        <v>79</v>
      </c>
      <c r="AM8" s="700"/>
      <c r="AN8" s="700"/>
      <c r="AO8" s="699" t="s">
        <v>80</v>
      </c>
      <c r="AP8" s="700"/>
      <c r="AQ8" s="700"/>
      <c r="AR8" s="699" t="s">
        <v>81</v>
      </c>
      <c r="AS8" s="700"/>
      <c r="AT8" s="700"/>
      <c r="AU8" s="699" t="s">
        <v>82</v>
      </c>
      <c r="AV8" s="700"/>
      <c r="AW8" s="700"/>
      <c r="AX8" s="720"/>
      <c r="AY8" s="720"/>
      <c r="AZ8" s="720"/>
      <c r="BA8" s="720"/>
      <c r="BB8" s="720"/>
      <c r="BC8" s="720"/>
      <c r="BD8" s="720"/>
      <c r="BE8" s="720"/>
    </row>
    <row r="9" spans="1:79" x14ac:dyDescent="0.2">
      <c r="A9" s="711"/>
      <c r="B9" s="711"/>
      <c r="C9" s="713"/>
      <c r="D9" s="697" t="s">
        <v>83</v>
      </c>
      <c r="E9" s="695" t="s">
        <v>84</v>
      </c>
      <c r="F9" s="696"/>
      <c r="G9" s="697" t="s">
        <v>83</v>
      </c>
      <c r="H9" s="695" t="s">
        <v>84</v>
      </c>
      <c r="I9" s="696"/>
      <c r="J9" s="697" t="s">
        <v>83</v>
      </c>
      <c r="K9" s="697" t="s">
        <v>83</v>
      </c>
      <c r="L9" s="695" t="s">
        <v>84</v>
      </c>
      <c r="M9" s="696"/>
      <c r="N9" s="697" t="s">
        <v>83</v>
      </c>
      <c r="O9" s="695" t="s">
        <v>84</v>
      </c>
      <c r="P9" s="696"/>
      <c r="Q9" s="697" t="s">
        <v>83</v>
      </c>
      <c r="R9" s="695" t="s">
        <v>84</v>
      </c>
      <c r="S9" s="696"/>
      <c r="T9" s="697" t="s">
        <v>83</v>
      </c>
      <c r="U9" s="695" t="s">
        <v>84</v>
      </c>
      <c r="V9" s="696"/>
      <c r="W9" s="720"/>
      <c r="X9" s="720"/>
      <c r="Y9" s="720"/>
      <c r="Z9" s="720"/>
      <c r="AA9" s="720"/>
      <c r="AB9" s="720"/>
      <c r="AC9" s="720"/>
      <c r="AD9" s="720"/>
      <c r="AE9" s="697" t="s">
        <v>83</v>
      </c>
      <c r="AF9" s="695" t="s">
        <v>84</v>
      </c>
      <c r="AG9" s="696"/>
      <c r="AH9" s="697" t="s">
        <v>83</v>
      </c>
      <c r="AI9" s="695" t="s">
        <v>84</v>
      </c>
      <c r="AJ9" s="696"/>
      <c r="AK9" s="697" t="s">
        <v>83</v>
      </c>
      <c r="AL9" s="697" t="s">
        <v>83</v>
      </c>
      <c r="AM9" s="695" t="s">
        <v>84</v>
      </c>
      <c r="AN9" s="696"/>
      <c r="AO9" s="697" t="s">
        <v>83</v>
      </c>
      <c r="AP9" s="695" t="s">
        <v>84</v>
      </c>
      <c r="AQ9" s="696"/>
      <c r="AR9" s="697" t="s">
        <v>83</v>
      </c>
      <c r="AS9" s="695" t="s">
        <v>84</v>
      </c>
      <c r="AT9" s="696"/>
      <c r="AU9" s="697" t="s">
        <v>83</v>
      </c>
      <c r="AV9" s="695" t="s">
        <v>84</v>
      </c>
      <c r="AW9" s="696"/>
      <c r="AX9" s="720"/>
      <c r="AY9" s="720"/>
      <c r="AZ9" s="720"/>
      <c r="BA9" s="720"/>
      <c r="BB9" s="720"/>
      <c r="BC9" s="720"/>
      <c r="BD9" s="720"/>
      <c r="BE9" s="720"/>
    </row>
    <row r="10" spans="1:79" ht="22.5" x14ac:dyDescent="0.2">
      <c r="A10" s="712"/>
      <c r="B10" s="712"/>
      <c r="C10" s="713"/>
      <c r="D10" s="698"/>
      <c r="E10" s="37" t="s">
        <v>85</v>
      </c>
      <c r="F10" s="38" t="s">
        <v>86</v>
      </c>
      <c r="G10" s="698"/>
      <c r="H10" s="37" t="s">
        <v>85</v>
      </c>
      <c r="I10" s="38" t="s">
        <v>86</v>
      </c>
      <c r="J10" s="698"/>
      <c r="K10" s="698"/>
      <c r="L10" s="37" t="s">
        <v>85</v>
      </c>
      <c r="M10" s="38" t="s">
        <v>86</v>
      </c>
      <c r="N10" s="698"/>
      <c r="O10" s="37" t="s">
        <v>85</v>
      </c>
      <c r="P10" s="38" t="s">
        <v>86</v>
      </c>
      <c r="Q10" s="698"/>
      <c r="R10" s="37" t="s">
        <v>85</v>
      </c>
      <c r="S10" s="38" t="s">
        <v>86</v>
      </c>
      <c r="T10" s="698"/>
      <c r="U10" s="37" t="s">
        <v>85</v>
      </c>
      <c r="V10" s="38" t="s">
        <v>86</v>
      </c>
      <c r="W10" s="39" t="s">
        <v>87</v>
      </c>
      <c r="X10" s="40" t="s">
        <v>88</v>
      </c>
      <c r="Y10" s="40" t="s">
        <v>89</v>
      </c>
      <c r="Z10" s="40" t="s">
        <v>90</v>
      </c>
      <c r="AA10" s="39" t="s">
        <v>87</v>
      </c>
      <c r="AB10" s="40" t="s">
        <v>88</v>
      </c>
      <c r="AC10" s="40" t="s">
        <v>89</v>
      </c>
      <c r="AD10" s="40" t="s">
        <v>90</v>
      </c>
      <c r="AE10" s="698"/>
      <c r="AF10" s="37" t="s">
        <v>85</v>
      </c>
      <c r="AG10" s="38" t="s">
        <v>86</v>
      </c>
      <c r="AH10" s="698"/>
      <c r="AI10" s="37" t="s">
        <v>85</v>
      </c>
      <c r="AJ10" s="38" t="s">
        <v>86</v>
      </c>
      <c r="AK10" s="698"/>
      <c r="AL10" s="698"/>
      <c r="AM10" s="37" t="s">
        <v>85</v>
      </c>
      <c r="AN10" s="38" t="s">
        <v>86</v>
      </c>
      <c r="AO10" s="698"/>
      <c r="AP10" s="37" t="s">
        <v>85</v>
      </c>
      <c r="AQ10" s="38" t="s">
        <v>86</v>
      </c>
      <c r="AR10" s="698"/>
      <c r="AS10" s="37" t="s">
        <v>85</v>
      </c>
      <c r="AT10" s="38" t="s">
        <v>86</v>
      </c>
      <c r="AU10" s="698"/>
      <c r="AV10" s="37" t="s">
        <v>85</v>
      </c>
      <c r="AW10" s="38" t="s">
        <v>86</v>
      </c>
      <c r="AX10" s="39" t="s">
        <v>87</v>
      </c>
      <c r="AY10" s="40" t="s">
        <v>88</v>
      </c>
      <c r="AZ10" s="40" t="s">
        <v>89</v>
      </c>
      <c r="BA10" s="40" t="s">
        <v>90</v>
      </c>
      <c r="BB10" s="39" t="s">
        <v>87</v>
      </c>
      <c r="BC10" s="40" t="s">
        <v>88</v>
      </c>
      <c r="BD10" s="40" t="s">
        <v>89</v>
      </c>
      <c r="BE10" s="40" t="s">
        <v>90</v>
      </c>
      <c r="BG10" s="25"/>
      <c r="BH10" s="25"/>
    </row>
    <row r="11" spans="1:79" ht="11.25" customHeight="1" x14ac:dyDescent="0.2">
      <c r="A11" s="41"/>
      <c r="B11" s="42" t="s">
        <v>91</v>
      </c>
      <c r="C11" s="43"/>
      <c r="D11" s="44"/>
      <c r="E11" s="45"/>
      <c r="F11" s="46"/>
      <c r="G11" s="44"/>
      <c r="H11" s="45"/>
      <c r="I11" s="46"/>
      <c r="J11" s="44"/>
      <c r="K11" s="44"/>
      <c r="L11" s="45"/>
      <c r="M11" s="46"/>
      <c r="N11" s="44"/>
      <c r="O11" s="45"/>
      <c r="P11" s="46"/>
      <c r="Q11" s="44"/>
      <c r="R11" s="45"/>
      <c r="S11" s="46"/>
      <c r="T11" s="44"/>
      <c r="U11" s="47"/>
      <c r="V11" s="46"/>
      <c r="W11" s="44"/>
      <c r="X11" s="48"/>
      <c r="Y11" s="49"/>
      <c r="Z11" s="49"/>
      <c r="AA11" s="44"/>
      <c r="AB11" s="44"/>
      <c r="AC11" s="49"/>
      <c r="AD11" s="49"/>
      <c r="AE11" s="44"/>
      <c r="AF11" s="45"/>
      <c r="AG11" s="46">
        <f>F11</f>
        <v>0</v>
      </c>
      <c r="AH11" s="44"/>
      <c r="AI11" s="45"/>
      <c r="AJ11" s="46">
        <f>I11</f>
        <v>0</v>
      </c>
      <c r="AK11" s="44"/>
      <c r="AL11" s="44"/>
      <c r="AM11" s="45"/>
      <c r="AN11" s="46">
        <f>M11</f>
        <v>0</v>
      </c>
      <c r="AO11" s="44"/>
      <c r="AP11" s="45"/>
      <c r="AQ11" s="46">
        <f>P11</f>
        <v>0</v>
      </c>
      <c r="AR11" s="44"/>
      <c r="AS11" s="45"/>
      <c r="AT11" s="46">
        <f>S11</f>
        <v>0</v>
      </c>
      <c r="AU11" s="44"/>
      <c r="AV11" s="45"/>
      <c r="AW11" s="46">
        <f>AN11</f>
        <v>0</v>
      </c>
      <c r="AX11" s="44"/>
      <c r="AY11" s="44"/>
      <c r="AZ11" s="49"/>
      <c r="BA11" s="49"/>
      <c r="BB11" s="44"/>
      <c r="BC11" s="44"/>
      <c r="BD11" s="49"/>
      <c r="BE11" s="49"/>
      <c r="BG11" s="25"/>
      <c r="BH11" s="25"/>
      <c r="BI11" s="25"/>
      <c r="BK11" s="50"/>
      <c r="BL11" s="50"/>
      <c r="BM11" s="50"/>
      <c r="BO11" s="50"/>
      <c r="BP11" s="50"/>
      <c r="BQ11" s="50"/>
    </row>
    <row r="12" spans="1:79" ht="11.25" customHeight="1" x14ac:dyDescent="0.2">
      <c r="A12" s="51" t="s">
        <v>92</v>
      </c>
      <c r="B12" s="52"/>
      <c r="C12" s="53"/>
      <c r="D12" s="54"/>
      <c r="E12" s="54">
        <f t="shared" ref="E12:V12" si="0">SUM(E13:E15)</f>
        <v>0</v>
      </c>
      <c r="F12" s="55" t="e">
        <f>SUM(F13:F15)</f>
        <v>#DIV/0!</v>
      </c>
      <c r="G12" s="56"/>
      <c r="H12" s="54">
        <f t="shared" si="0"/>
        <v>0</v>
      </c>
      <c r="I12" s="55" t="e">
        <f t="shared" si="0"/>
        <v>#DIV/0!</v>
      </c>
      <c r="J12" s="56"/>
      <c r="K12" s="56"/>
      <c r="L12" s="54">
        <f t="shared" ref="L12" si="1">SUM(L13:L15)</f>
        <v>0</v>
      </c>
      <c r="M12" s="55" t="e">
        <f t="shared" si="0"/>
        <v>#DIV/0!</v>
      </c>
      <c r="N12" s="56"/>
      <c r="O12" s="54">
        <f t="shared" ref="O12" si="2">SUM(O13:O15)</f>
        <v>0</v>
      </c>
      <c r="P12" s="55" t="e">
        <f t="shared" si="0"/>
        <v>#DIV/0!</v>
      </c>
      <c r="Q12" s="56"/>
      <c r="R12" s="54">
        <f t="shared" ref="R12" si="3">SUM(R13:R15)</f>
        <v>0</v>
      </c>
      <c r="S12" s="55" t="e">
        <f t="shared" si="0"/>
        <v>#DIV/0!</v>
      </c>
      <c r="T12" s="54"/>
      <c r="U12" s="54">
        <f t="shared" si="0"/>
        <v>0</v>
      </c>
      <c r="V12" s="55" t="e">
        <f t="shared" si="0"/>
        <v>#DIV/0!</v>
      </c>
      <c r="W12" s="57" t="str">
        <f t="shared" ref="W12:W15" si="4">IF(H12&gt;0,U12/H12," ")</f>
        <v xml:space="preserve"> </v>
      </c>
      <c r="X12" s="58">
        <f t="shared" ref="X12:Z15" si="5">T12-G12</f>
        <v>0</v>
      </c>
      <c r="Y12" s="58">
        <f t="shared" si="5"/>
        <v>0</v>
      </c>
      <c r="Z12" s="58" t="e">
        <f t="shared" si="5"/>
        <v>#DIV/0!</v>
      </c>
      <c r="AA12" s="57" t="str">
        <f t="shared" ref="AA12:AA15" si="6">IF(E12&gt;0,U12/E12," ")</f>
        <v xml:space="preserve"> </v>
      </c>
      <c r="AB12" s="58">
        <f t="shared" ref="AB12:AD15" si="7">T12-D12</f>
        <v>0</v>
      </c>
      <c r="AC12" s="58">
        <f t="shared" si="7"/>
        <v>0</v>
      </c>
      <c r="AD12" s="58" t="e">
        <f t="shared" si="7"/>
        <v>#DIV/0!</v>
      </c>
      <c r="AE12" s="54"/>
      <c r="AF12" s="55">
        <f t="shared" ref="AF12:AG12" si="8">SUM(AF13:AF15)</f>
        <v>0</v>
      </c>
      <c r="AG12" s="55" t="e">
        <f t="shared" si="8"/>
        <v>#DIV/0!</v>
      </c>
      <c r="AH12" s="56"/>
      <c r="AI12" s="55">
        <f t="shared" ref="AI12" si="9">SUM(AI13:AI15)</f>
        <v>0</v>
      </c>
      <c r="AJ12" s="55"/>
      <c r="AK12" s="56"/>
      <c r="AL12" s="56"/>
      <c r="AM12" s="54">
        <f t="shared" ref="AM12:AN12" si="10">SUM(AM13:AM15)</f>
        <v>0</v>
      </c>
      <c r="AN12" s="55" t="e">
        <f t="shared" si="10"/>
        <v>#DIV/0!</v>
      </c>
      <c r="AO12" s="56"/>
      <c r="AP12" s="54">
        <f t="shared" ref="AP12:AQ12" si="11">SUM(AP13:AP15)</f>
        <v>0</v>
      </c>
      <c r="AQ12" s="55" t="e">
        <f t="shared" si="11"/>
        <v>#DIV/0!</v>
      </c>
      <c r="AR12" s="56"/>
      <c r="AS12" s="54">
        <f t="shared" ref="AS12:AT12" si="12">SUM(AS13:AS15)</f>
        <v>0</v>
      </c>
      <c r="AT12" s="55" t="e">
        <f t="shared" si="12"/>
        <v>#DIV/0!</v>
      </c>
      <c r="AU12" s="54"/>
      <c r="AV12" s="54">
        <f>AM12+AP12+AS12</f>
        <v>0</v>
      </c>
      <c r="AW12" s="55" t="e">
        <f>AN12+AQ12+AT12</f>
        <v>#DIV/0!</v>
      </c>
      <c r="AX12" s="57" t="str">
        <f>IF(AI12&gt;0,AV12/AI12," ")</f>
        <v xml:space="preserve"> </v>
      </c>
      <c r="AY12" s="58">
        <f>AU12-AH12</f>
        <v>0</v>
      </c>
      <c r="AZ12" s="58">
        <f t="shared" ref="AZ12:BA75" si="13">AV12-AI12</f>
        <v>0</v>
      </c>
      <c r="BA12" s="58" t="e">
        <f t="shared" si="13"/>
        <v>#DIV/0!</v>
      </c>
      <c r="BB12" s="57" t="str">
        <f t="shared" ref="BB12:BB75" si="14">IF(AF12&gt;0,AV12/AF12," ")</f>
        <v xml:space="preserve"> </v>
      </c>
      <c r="BC12" s="58">
        <f t="shared" ref="BC12:BE43" si="15">AU12-AE12</f>
        <v>0</v>
      </c>
      <c r="BD12" s="58">
        <f t="shared" si="15"/>
        <v>0</v>
      </c>
      <c r="BE12" s="58" t="e">
        <f t="shared" si="15"/>
        <v>#DIV/0!</v>
      </c>
      <c r="BF12" s="59"/>
      <c r="BG12" s="25"/>
      <c r="BH12" s="25"/>
      <c r="BI12" s="25"/>
      <c r="BJ12" s="59"/>
      <c r="BK12" s="50"/>
      <c r="BL12" s="50"/>
      <c r="BM12" s="50"/>
      <c r="BO12" s="50"/>
      <c r="BP12" s="50"/>
      <c r="BQ12" s="50"/>
      <c r="BR12" s="59"/>
      <c r="BS12" s="59"/>
      <c r="BT12" s="59"/>
      <c r="BU12" s="59"/>
      <c r="BV12" s="59"/>
      <c r="BW12" s="60"/>
      <c r="BX12" s="60"/>
    </row>
    <row r="13" spans="1:79" ht="11.25" customHeight="1" x14ac:dyDescent="0.2">
      <c r="A13" s="61"/>
      <c r="B13" s="62" t="s">
        <v>93</v>
      </c>
      <c r="C13" s="63"/>
      <c r="D13" s="64">
        <v>0</v>
      </c>
      <c r="E13" s="64">
        <v>0</v>
      </c>
      <c r="F13" s="65" t="e">
        <f t="shared" ref="F13:F15" si="16">E13/$F$11</f>
        <v>#DIV/0!</v>
      </c>
      <c r="G13" s="64">
        <v>0</v>
      </c>
      <c r="H13" s="64">
        <v>0</v>
      </c>
      <c r="I13" s="65" t="e">
        <f t="shared" ref="I13:I15" si="17">H13/$I$11</f>
        <v>#DIV/0!</v>
      </c>
      <c r="J13" s="64">
        <v>0</v>
      </c>
      <c r="K13" s="64">
        <v>0</v>
      </c>
      <c r="L13" s="64">
        <v>0</v>
      </c>
      <c r="M13" s="65" t="e">
        <f t="shared" ref="M13:M15" si="18">L13/$M$11</f>
        <v>#DIV/0!</v>
      </c>
      <c r="N13" s="64">
        <v>0</v>
      </c>
      <c r="O13" s="64">
        <v>0</v>
      </c>
      <c r="P13" s="65" t="e">
        <f t="shared" ref="P13:P15" si="19">O13/P$11</f>
        <v>#DIV/0!</v>
      </c>
      <c r="Q13" s="64">
        <v>0</v>
      </c>
      <c r="R13" s="64">
        <v>0</v>
      </c>
      <c r="S13" s="75" t="e">
        <f t="shared" ref="S13:S15" si="20">R13/S$11</f>
        <v>#DIV/0!</v>
      </c>
      <c r="T13" s="66">
        <f t="shared" ref="T13:T15" si="21">J13+K13+N13+Q13</f>
        <v>0</v>
      </c>
      <c r="U13" s="66">
        <f t="shared" ref="U13:U15" si="22">L13+O13+R13</f>
        <v>0</v>
      </c>
      <c r="V13" s="67" t="e">
        <f t="shared" ref="V13:V15" si="23">M13+P13+S13</f>
        <v>#DIV/0!</v>
      </c>
      <c r="W13" s="72" t="str">
        <f t="shared" si="4"/>
        <v xml:space="preserve"> </v>
      </c>
      <c r="X13" s="73">
        <f t="shared" si="5"/>
        <v>0</v>
      </c>
      <c r="Y13" s="73">
        <f t="shared" si="5"/>
        <v>0</v>
      </c>
      <c r="Z13" s="73" t="e">
        <f t="shared" si="5"/>
        <v>#DIV/0!</v>
      </c>
      <c r="AA13" s="72" t="str">
        <f t="shared" si="6"/>
        <v xml:space="preserve"> </v>
      </c>
      <c r="AB13" s="73">
        <f t="shared" si="7"/>
        <v>0</v>
      </c>
      <c r="AC13" s="73">
        <f t="shared" si="7"/>
        <v>0</v>
      </c>
      <c r="AD13" s="73" t="e">
        <f t="shared" si="7"/>
        <v>#DIV/0!</v>
      </c>
      <c r="AE13" s="64">
        <v>0</v>
      </c>
      <c r="AF13" s="67">
        <v>0</v>
      </c>
      <c r="AG13" s="67" t="e">
        <f t="shared" ref="AG13:AG15" si="24">AF13/$AG$11</f>
        <v>#DIV/0!</v>
      </c>
      <c r="AH13" s="64">
        <v>0</v>
      </c>
      <c r="AI13" s="67">
        <v>0</v>
      </c>
      <c r="AJ13" s="67" t="e">
        <f t="shared" ref="AJ13:AJ15" si="25">AI13/$AJ$11</f>
        <v>#DIV/0!</v>
      </c>
      <c r="AK13" s="64">
        <v>0</v>
      </c>
      <c r="AL13" s="64">
        <v>0</v>
      </c>
      <c r="AM13" s="64">
        <v>0</v>
      </c>
      <c r="AN13" s="67" t="e">
        <f t="shared" ref="AN13:AN15" si="26">M13</f>
        <v>#DIV/0!</v>
      </c>
      <c r="AO13" s="64">
        <v>0</v>
      </c>
      <c r="AP13" s="64">
        <v>0</v>
      </c>
      <c r="AQ13" s="67" t="e">
        <f t="shared" ref="AQ13:AQ15" si="27">P13</f>
        <v>#DIV/0!</v>
      </c>
      <c r="AR13" s="64">
        <v>0</v>
      </c>
      <c r="AS13" s="64">
        <v>0</v>
      </c>
      <c r="AT13" s="67" t="e">
        <f t="shared" ref="AT13:AT15" si="28">S13</f>
        <v>#DIV/0!</v>
      </c>
      <c r="AU13" s="66">
        <f t="shared" ref="AU13:AU15" si="29">AK13+AL13+AO13+AR13</f>
        <v>0</v>
      </c>
      <c r="AV13" s="66">
        <f t="shared" ref="AV13:AV15" si="30">AM13+AP13+AS13</f>
        <v>0</v>
      </c>
      <c r="AW13" s="67" t="e">
        <f t="shared" ref="AW13:AW15" si="31">AN13+AQ13+AT13</f>
        <v>#DIV/0!</v>
      </c>
      <c r="AX13" s="72" t="str">
        <f t="shared" ref="AX13:AX15" si="32">IF(AI13&gt;0,AV13/AI13," ")</f>
        <v xml:space="preserve"> </v>
      </c>
      <c r="AY13" s="73">
        <f t="shared" ref="AY13:AY15" si="33">AU13-AH13</f>
        <v>0</v>
      </c>
      <c r="AZ13" s="73">
        <f t="shared" si="13"/>
        <v>0</v>
      </c>
      <c r="BA13" s="73" t="e">
        <f t="shared" si="13"/>
        <v>#DIV/0!</v>
      </c>
      <c r="BB13" s="72" t="str">
        <f t="shared" si="14"/>
        <v xml:space="preserve"> </v>
      </c>
      <c r="BC13" s="73">
        <f t="shared" si="15"/>
        <v>0</v>
      </c>
      <c r="BD13" s="73">
        <f t="shared" si="15"/>
        <v>0</v>
      </c>
      <c r="BE13" s="73" t="e">
        <f t="shared" si="15"/>
        <v>#DIV/0!</v>
      </c>
      <c r="BF13" s="59"/>
      <c r="BG13" s="25"/>
      <c r="BH13" s="25"/>
      <c r="BI13" s="25"/>
      <c r="BJ13" s="59"/>
      <c r="BK13" s="50"/>
      <c r="BL13" s="50"/>
      <c r="BM13" s="50"/>
      <c r="BO13" s="50"/>
      <c r="BP13" s="50"/>
      <c r="BQ13" s="50"/>
      <c r="BR13" s="59"/>
      <c r="BS13" s="59"/>
      <c r="BT13" s="59"/>
      <c r="BU13" s="59"/>
      <c r="BV13" s="59"/>
      <c r="BW13" s="60"/>
      <c r="BX13" s="60"/>
      <c r="BY13" s="68"/>
      <c r="BZ13" s="68"/>
      <c r="CA13" s="68"/>
    </row>
    <row r="14" spans="1:79" ht="11.25" customHeight="1" x14ac:dyDescent="0.2">
      <c r="A14" s="69"/>
      <c r="B14" s="70" t="s">
        <v>94</v>
      </c>
      <c r="C14" s="71"/>
      <c r="D14" s="64">
        <v>0</v>
      </c>
      <c r="E14" s="64">
        <v>0</v>
      </c>
      <c r="F14" s="65" t="e">
        <f t="shared" si="16"/>
        <v>#DIV/0!</v>
      </c>
      <c r="G14" s="64">
        <v>0</v>
      </c>
      <c r="H14" s="64">
        <v>0</v>
      </c>
      <c r="I14" s="65" t="e">
        <f t="shared" si="17"/>
        <v>#DIV/0!</v>
      </c>
      <c r="J14" s="64">
        <v>0</v>
      </c>
      <c r="K14" s="64">
        <v>0</v>
      </c>
      <c r="L14" s="64">
        <v>0</v>
      </c>
      <c r="M14" s="65" t="e">
        <f t="shared" si="18"/>
        <v>#DIV/0!</v>
      </c>
      <c r="N14" s="64">
        <v>0</v>
      </c>
      <c r="O14" s="64">
        <v>0</v>
      </c>
      <c r="P14" s="65" t="e">
        <f t="shared" si="19"/>
        <v>#DIV/0!</v>
      </c>
      <c r="Q14" s="64">
        <v>0</v>
      </c>
      <c r="R14" s="64">
        <v>0</v>
      </c>
      <c r="S14" s="75" t="e">
        <f t="shared" si="20"/>
        <v>#DIV/0!</v>
      </c>
      <c r="T14" s="66">
        <f t="shared" si="21"/>
        <v>0</v>
      </c>
      <c r="U14" s="66">
        <f t="shared" si="22"/>
        <v>0</v>
      </c>
      <c r="V14" s="67" t="e">
        <f t="shared" si="23"/>
        <v>#DIV/0!</v>
      </c>
      <c r="W14" s="72" t="str">
        <f t="shared" si="4"/>
        <v xml:space="preserve"> </v>
      </c>
      <c r="X14" s="73">
        <f t="shared" si="5"/>
        <v>0</v>
      </c>
      <c r="Y14" s="73">
        <f t="shared" si="5"/>
        <v>0</v>
      </c>
      <c r="Z14" s="73" t="e">
        <f t="shared" si="5"/>
        <v>#DIV/0!</v>
      </c>
      <c r="AA14" s="72" t="str">
        <f t="shared" si="6"/>
        <v xml:space="preserve"> </v>
      </c>
      <c r="AB14" s="73">
        <f t="shared" si="7"/>
        <v>0</v>
      </c>
      <c r="AC14" s="73">
        <f t="shared" si="7"/>
        <v>0</v>
      </c>
      <c r="AD14" s="73" t="e">
        <f t="shared" si="7"/>
        <v>#DIV/0!</v>
      </c>
      <c r="AE14" s="64">
        <v>0</v>
      </c>
      <c r="AF14" s="67">
        <v>0</v>
      </c>
      <c r="AG14" s="67" t="e">
        <f t="shared" si="24"/>
        <v>#DIV/0!</v>
      </c>
      <c r="AH14" s="64">
        <v>0</v>
      </c>
      <c r="AI14" s="67">
        <v>0</v>
      </c>
      <c r="AJ14" s="67" t="e">
        <f t="shared" si="25"/>
        <v>#DIV/0!</v>
      </c>
      <c r="AK14" s="64">
        <v>0</v>
      </c>
      <c r="AL14" s="64">
        <v>0</v>
      </c>
      <c r="AM14" s="64">
        <v>0</v>
      </c>
      <c r="AN14" s="67" t="e">
        <f t="shared" si="26"/>
        <v>#DIV/0!</v>
      </c>
      <c r="AO14" s="64">
        <v>0</v>
      </c>
      <c r="AP14" s="64">
        <v>0</v>
      </c>
      <c r="AQ14" s="67" t="e">
        <f t="shared" si="27"/>
        <v>#DIV/0!</v>
      </c>
      <c r="AR14" s="64">
        <v>0</v>
      </c>
      <c r="AS14" s="64">
        <v>0</v>
      </c>
      <c r="AT14" s="67" t="e">
        <f t="shared" si="28"/>
        <v>#DIV/0!</v>
      </c>
      <c r="AU14" s="66">
        <f t="shared" si="29"/>
        <v>0</v>
      </c>
      <c r="AV14" s="66">
        <f t="shared" si="30"/>
        <v>0</v>
      </c>
      <c r="AW14" s="67" t="e">
        <f t="shared" si="31"/>
        <v>#DIV/0!</v>
      </c>
      <c r="AX14" s="72" t="str">
        <f t="shared" si="32"/>
        <v xml:space="preserve"> </v>
      </c>
      <c r="AY14" s="73">
        <f t="shared" si="33"/>
        <v>0</v>
      </c>
      <c r="AZ14" s="73">
        <f t="shared" si="13"/>
        <v>0</v>
      </c>
      <c r="BA14" s="73" t="e">
        <f t="shared" si="13"/>
        <v>#DIV/0!</v>
      </c>
      <c r="BB14" s="72" t="str">
        <f t="shared" si="14"/>
        <v xml:space="preserve"> </v>
      </c>
      <c r="BC14" s="73">
        <f t="shared" si="15"/>
        <v>0</v>
      </c>
      <c r="BD14" s="73">
        <f t="shared" si="15"/>
        <v>0</v>
      </c>
      <c r="BE14" s="73" t="e">
        <f t="shared" si="15"/>
        <v>#DIV/0!</v>
      </c>
      <c r="BF14" s="59"/>
      <c r="BG14" s="25"/>
      <c r="BH14" s="25"/>
      <c r="BI14" s="25"/>
      <c r="BJ14" s="59"/>
      <c r="BK14" s="50"/>
      <c r="BL14" s="50"/>
      <c r="BM14" s="50"/>
      <c r="BO14" s="50"/>
      <c r="BP14" s="50"/>
      <c r="BQ14" s="50"/>
      <c r="BR14" s="59"/>
      <c r="BS14" s="59"/>
      <c r="BT14" s="59"/>
      <c r="BU14" s="59"/>
      <c r="BV14" s="59"/>
      <c r="BW14" s="60"/>
      <c r="BX14" s="60"/>
    </row>
    <row r="15" spans="1:79" ht="11.25" customHeight="1" x14ac:dyDescent="0.2">
      <c r="A15" s="69"/>
      <c r="B15" s="70" t="s">
        <v>95</v>
      </c>
      <c r="C15" s="71"/>
      <c r="D15" s="64">
        <v>0</v>
      </c>
      <c r="E15" s="64">
        <v>0</v>
      </c>
      <c r="F15" s="65" t="e">
        <f t="shared" si="16"/>
        <v>#DIV/0!</v>
      </c>
      <c r="G15" s="64">
        <v>0</v>
      </c>
      <c r="H15" s="64">
        <v>0</v>
      </c>
      <c r="I15" s="65" t="e">
        <f t="shared" si="17"/>
        <v>#DIV/0!</v>
      </c>
      <c r="J15" s="64">
        <v>0</v>
      </c>
      <c r="K15" s="64">
        <v>0</v>
      </c>
      <c r="L15" s="64">
        <v>0</v>
      </c>
      <c r="M15" s="65" t="e">
        <f t="shared" si="18"/>
        <v>#DIV/0!</v>
      </c>
      <c r="N15" s="64">
        <v>0</v>
      </c>
      <c r="O15" s="64">
        <v>0</v>
      </c>
      <c r="P15" s="65" t="e">
        <f t="shared" si="19"/>
        <v>#DIV/0!</v>
      </c>
      <c r="Q15" s="64">
        <v>0</v>
      </c>
      <c r="R15" s="64">
        <v>0</v>
      </c>
      <c r="S15" s="75" t="e">
        <f t="shared" si="20"/>
        <v>#DIV/0!</v>
      </c>
      <c r="T15" s="66">
        <f t="shared" si="21"/>
        <v>0</v>
      </c>
      <c r="U15" s="66">
        <f t="shared" si="22"/>
        <v>0</v>
      </c>
      <c r="V15" s="67" t="e">
        <f t="shared" si="23"/>
        <v>#DIV/0!</v>
      </c>
      <c r="W15" s="72" t="str">
        <f t="shared" si="4"/>
        <v xml:space="preserve"> </v>
      </c>
      <c r="X15" s="73">
        <f t="shared" si="5"/>
        <v>0</v>
      </c>
      <c r="Y15" s="73">
        <f t="shared" si="5"/>
        <v>0</v>
      </c>
      <c r="Z15" s="73" t="e">
        <f t="shared" si="5"/>
        <v>#DIV/0!</v>
      </c>
      <c r="AA15" s="72" t="str">
        <f t="shared" si="6"/>
        <v xml:space="preserve"> </v>
      </c>
      <c r="AB15" s="73">
        <f t="shared" si="7"/>
        <v>0</v>
      </c>
      <c r="AC15" s="73">
        <f t="shared" si="7"/>
        <v>0</v>
      </c>
      <c r="AD15" s="73" t="e">
        <f t="shared" si="7"/>
        <v>#DIV/0!</v>
      </c>
      <c r="AE15" s="64">
        <v>0</v>
      </c>
      <c r="AF15" s="67">
        <v>0</v>
      </c>
      <c r="AG15" s="67" t="e">
        <f t="shared" si="24"/>
        <v>#DIV/0!</v>
      </c>
      <c r="AH15" s="64">
        <v>0</v>
      </c>
      <c r="AI15" s="67">
        <v>0</v>
      </c>
      <c r="AJ15" s="67" t="e">
        <f t="shared" si="25"/>
        <v>#DIV/0!</v>
      </c>
      <c r="AK15" s="64">
        <v>0</v>
      </c>
      <c r="AL15" s="64">
        <v>0</v>
      </c>
      <c r="AM15" s="64">
        <v>0</v>
      </c>
      <c r="AN15" s="67" t="e">
        <f t="shared" si="26"/>
        <v>#DIV/0!</v>
      </c>
      <c r="AO15" s="64">
        <v>0</v>
      </c>
      <c r="AP15" s="64">
        <v>0</v>
      </c>
      <c r="AQ15" s="67" t="e">
        <f t="shared" si="27"/>
        <v>#DIV/0!</v>
      </c>
      <c r="AR15" s="64">
        <v>0</v>
      </c>
      <c r="AS15" s="64">
        <v>0</v>
      </c>
      <c r="AT15" s="67" t="e">
        <f t="shared" si="28"/>
        <v>#DIV/0!</v>
      </c>
      <c r="AU15" s="66">
        <f t="shared" si="29"/>
        <v>0</v>
      </c>
      <c r="AV15" s="66">
        <f t="shared" si="30"/>
        <v>0</v>
      </c>
      <c r="AW15" s="67" t="e">
        <f t="shared" si="31"/>
        <v>#DIV/0!</v>
      </c>
      <c r="AX15" s="72" t="str">
        <f t="shared" si="32"/>
        <v xml:space="preserve"> </v>
      </c>
      <c r="AY15" s="73">
        <f t="shared" si="33"/>
        <v>0</v>
      </c>
      <c r="AZ15" s="73">
        <f t="shared" si="13"/>
        <v>0</v>
      </c>
      <c r="BA15" s="73" t="e">
        <f t="shared" si="13"/>
        <v>#DIV/0!</v>
      </c>
      <c r="BB15" s="72" t="str">
        <f t="shared" si="14"/>
        <v xml:space="preserve"> </v>
      </c>
      <c r="BC15" s="73">
        <f t="shared" ref="BC15" si="34">AU15-AE15</f>
        <v>0</v>
      </c>
      <c r="BD15" s="73">
        <f t="shared" ref="BD15" si="35">AV15-AF15</f>
        <v>0</v>
      </c>
      <c r="BE15" s="73" t="e">
        <f t="shared" ref="BE15" si="36">AW15-AG15</f>
        <v>#DIV/0!</v>
      </c>
      <c r="BF15" s="59"/>
      <c r="BG15" s="25"/>
      <c r="BH15" s="25"/>
      <c r="BI15" s="25"/>
      <c r="BJ15" s="59"/>
      <c r="BK15" s="50"/>
      <c r="BL15" s="50"/>
      <c r="BM15" s="50"/>
      <c r="BO15" s="50"/>
      <c r="BP15" s="50"/>
      <c r="BQ15" s="50"/>
      <c r="BR15" s="59"/>
      <c r="BS15" s="59"/>
      <c r="BT15" s="59"/>
      <c r="BU15" s="59"/>
      <c r="BV15" s="59"/>
      <c r="BW15" s="60"/>
      <c r="BX15" s="60"/>
    </row>
    <row r="16" spans="1:79" ht="11.25" customHeight="1" x14ac:dyDescent="0.2">
      <c r="A16" s="51" t="s">
        <v>96</v>
      </c>
      <c r="B16" s="52"/>
      <c r="C16" s="53"/>
      <c r="D16" s="54"/>
      <c r="E16" s="54">
        <f t="shared" ref="E16:V16" si="37">SUM(E17:E25)</f>
        <v>0</v>
      </c>
      <c r="F16" s="55" t="e">
        <f t="shared" si="37"/>
        <v>#DIV/0!</v>
      </c>
      <c r="G16" s="54"/>
      <c r="H16" s="54">
        <f t="shared" si="37"/>
        <v>0</v>
      </c>
      <c r="I16" s="55" t="e">
        <f t="shared" si="37"/>
        <v>#DIV/0!</v>
      </c>
      <c r="J16" s="54"/>
      <c r="K16" s="54"/>
      <c r="L16" s="54">
        <f t="shared" ref="L16" si="38">SUM(L17:L25)</f>
        <v>0</v>
      </c>
      <c r="M16" s="55" t="e">
        <f t="shared" si="37"/>
        <v>#DIV/0!</v>
      </c>
      <c r="N16" s="54"/>
      <c r="O16" s="54">
        <f t="shared" ref="O16" si="39">SUM(O17:O25)</f>
        <v>0</v>
      </c>
      <c r="P16" s="55" t="e">
        <f t="shared" si="37"/>
        <v>#DIV/0!</v>
      </c>
      <c r="Q16" s="54"/>
      <c r="R16" s="54">
        <f t="shared" ref="R16" si="40">SUM(R17:R25)</f>
        <v>0</v>
      </c>
      <c r="S16" s="74" t="e">
        <f t="shared" si="37"/>
        <v>#DIV/0!</v>
      </c>
      <c r="T16" s="54"/>
      <c r="U16" s="54">
        <f t="shared" si="37"/>
        <v>0</v>
      </c>
      <c r="V16" s="55" t="e">
        <f t="shared" si="37"/>
        <v>#DIV/0!</v>
      </c>
      <c r="W16" s="57" t="str">
        <f t="shared" ref="W16:W77" si="41">IF(H16&gt;0,U16/H16," ")</f>
        <v xml:space="preserve"> </v>
      </c>
      <c r="X16" s="58">
        <f t="shared" ref="X16:Z77" si="42">T16-G16</f>
        <v>0</v>
      </c>
      <c r="Y16" s="58">
        <f t="shared" si="42"/>
        <v>0</v>
      </c>
      <c r="Z16" s="58" t="e">
        <f t="shared" si="42"/>
        <v>#DIV/0!</v>
      </c>
      <c r="AA16" s="57" t="str">
        <f t="shared" ref="AA16:AA77" si="43">IF(E16&gt;0,U16/E16," ")</f>
        <v xml:space="preserve"> </v>
      </c>
      <c r="AB16" s="58">
        <f t="shared" ref="AB16:AD77" si="44">T16-D16</f>
        <v>0</v>
      </c>
      <c r="AC16" s="58">
        <f t="shared" si="44"/>
        <v>0</v>
      </c>
      <c r="AD16" s="58" t="e">
        <f t="shared" si="44"/>
        <v>#DIV/0!</v>
      </c>
      <c r="AE16" s="54"/>
      <c r="AF16" s="55">
        <f t="shared" ref="AF16:AG16" si="45">SUM(AF17:AF25)</f>
        <v>0</v>
      </c>
      <c r="AG16" s="55" t="e">
        <f t="shared" si="45"/>
        <v>#DIV/0!</v>
      </c>
      <c r="AH16" s="54"/>
      <c r="AI16" s="55">
        <f t="shared" ref="AI16:AJ16" si="46">SUM(AI17:AI25)</f>
        <v>0</v>
      </c>
      <c r="AJ16" s="55" t="e">
        <f t="shared" si="46"/>
        <v>#DIV/0!</v>
      </c>
      <c r="AK16" s="54"/>
      <c r="AL16" s="54"/>
      <c r="AM16" s="54">
        <f t="shared" ref="AM16:AN16" si="47">SUM(AM17:AM25)</f>
        <v>0</v>
      </c>
      <c r="AN16" s="55" t="e">
        <f t="shared" si="47"/>
        <v>#DIV/0!</v>
      </c>
      <c r="AO16" s="54"/>
      <c r="AP16" s="54">
        <f t="shared" ref="AP16:AQ16" si="48">SUM(AP17:AP25)</f>
        <v>0</v>
      </c>
      <c r="AQ16" s="55" t="e">
        <f t="shared" si="48"/>
        <v>#DIV/0!</v>
      </c>
      <c r="AR16" s="54"/>
      <c r="AS16" s="54">
        <f t="shared" ref="AS16:AT16" si="49">SUM(AS17:AS25)</f>
        <v>0</v>
      </c>
      <c r="AT16" s="55" t="e">
        <f t="shared" si="49"/>
        <v>#DIV/0!</v>
      </c>
      <c r="AU16" s="54"/>
      <c r="AV16" s="54">
        <f t="shared" ref="AV16:AW71" si="50">AM16+AP16+AS16</f>
        <v>0</v>
      </c>
      <c r="AW16" s="55" t="e">
        <f t="shared" si="50"/>
        <v>#DIV/0!</v>
      </c>
      <c r="AX16" s="57" t="str">
        <f t="shared" ref="AX16:AX76" si="51">IF(AI16&gt;0,AV16/AI16," ")</f>
        <v xml:space="preserve"> </v>
      </c>
      <c r="AY16" s="58">
        <f t="shared" ref="AY16:AY76" si="52">AU16-AH16</f>
        <v>0</v>
      </c>
      <c r="AZ16" s="58">
        <f t="shared" si="13"/>
        <v>0</v>
      </c>
      <c r="BA16" s="58" t="e">
        <f t="shared" si="13"/>
        <v>#DIV/0!</v>
      </c>
      <c r="BB16" s="57" t="str">
        <f t="shared" si="14"/>
        <v xml:space="preserve"> </v>
      </c>
      <c r="BC16" s="58">
        <f t="shared" si="15"/>
        <v>0</v>
      </c>
      <c r="BD16" s="58">
        <f t="shared" si="15"/>
        <v>0</v>
      </c>
      <c r="BE16" s="58" t="e">
        <f t="shared" si="15"/>
        <v>#DIV/0!</v>
      </c>
      <c r="BF16" s="59"/>
      <c r="BG16" s="25"/>
      <c r="BH16" s="25"/>
      <c r="BI16" s="25"/>
      <c r="BJ16" s="59"/>
      <c r="BK16" s="50"/>
      <c r="BL16" s="50"/>
      <c r="BM16" s="50"/>
      <c r="BO16" s="50"/>
      <c r="BP16" s="50"/>
      <c r="BQ16" s="50"/>
      <c r="BR16" s="59"/>
      <c r="BS16" s="59"/>
      <c r="BT16" s="59"/>
      <c r="BU16" s="59"/>
      <c r="BV16" s="59"/>
      <c r="BW16" s="60"/>
      <c r="BX16" s="60"/>
    </row>
    <row r="17" spans="1:76" ht="11.25" customHeight="1" x14ac:dyDescent="0.2">
      <c r="A17" s="69"/>
      <c r="B17" s="70" t="s">
        <v>97</v>
      </c>
      <c r="C17" s="71" t="s">
        <v>98</v>
      </c>
      <c r="D17" s="64">
        <v>0</v>
      </c>
      <c r="E17" s="64">
        <v>0</v>
      </c>
      <c r="F17" s="65" t="e">
        <f t="shared" ref="F17:F25" si="53">E17/$F$11</f>
        <v>#DIV/0!</v>
      </c>
      <c r="G17" s="64">
        <v>0</v>
      </c>
      <c r="H17" s="64">
        <v>0</v>
      </c>
      <c r="I17" s="65" t="e">
        <f t="shared" ref="I17:I25" si="54">H17/$I$11</f>
        <v>#DIV/0!</v>
      </c>
      <c r="J17" s="64">
        <v>0</v>
      </c>
      <c r="K17" s="64">
        <v>0</v>
      </c>
      <c r="L17" s="64">
        <v>0</v>
      </c>
      <c r="M17" s="65" t="e">
        <f t="shared" ref="M17:M25" si="55">L17/$M$11</f>
        <v>#DIV/0!</v>
      </c>
      <c r="N17" s="64">
        <v>0</v>
      </c>
      <c r="O17" s="64">
        <v>0</v>
      </c>
      <c r="P17" s="65" t="e">
        <f t="shared" ref="P17:P25" si="56">O17/P$11</f>
        <v>#DIV/0!</v>
      </c>
      <c r="Q17" s="64">
        <v>0</v>
      </c>
      <c r="R17" s="64">
        <v>0</v>
      </c>
      <c r="S17" s="75" t="e">
        <f t="shared" ref="S17:S25" si="57">R17/S$11</f>
        <v>#DIV/0!</v>
      </c>
      <c r="T17" s="66">
        <f t="shared" ref="T17:T25" si="58">J17+K17+N17+Q17</f>
        <v>0</v>
      </c>
      <c r="U17" s="66">
        <f t="shared" ref="U17:U25" si="59">L17+O17+R17</f>
        <v>0</v>
      </c>
      <c r="V17" s="67" t="e">
        <f t="shared" ref="V17:V25" si="60">M17+P17+S17</f>
        <v>#DIV/0!</v>
      </c>
      <c r="W17" s="72" t="str">
        <f t="shared" si="41"/>
        <v xml:space="preserve"> </v>
      </c>
      <c r="X17" s="73">
        <f t="shared" ref="X17:X25" si="61">T17-G17</f>
        <v>0</v>
      </c>
      <c r="Y17" s="73">
        <f t="shared" ref="Y17:Y25" si="62">U17-H17</f>
        <v>0</v>
      </c>
      <c r="Z17" s="73" t="e">
        <f t="shared" ref="Z17:Z25" si="63">V17-I17</f>
        <v>#DIV/0!</v>
      </c>
      <c r="AA17" s="72" t="str">
        <f t="shared" si="43"/>
        <v xml:space="preserve"> </v>
      </c>
      <c r="AB17" s="73">
        <f t="shared" ref="AB17:AB25" si="64">T17-D17</f>
        <v>0</v>
      </c>
      <c r="AC17" s="73">
        <f t="shared" ref="AC17:AC25" si="65">U17-E17</f>
        <v>0</v>
      </c>
      <c r="AD17" s="73" t="e">
        <f t="shared" ref="AD17:AD25" si="66">V17-F17</f>
        <v>#DIV/0!</v>
      </c>
      <c r="AE17" s="64">
        <v>0</v>
      </c>
      <c r="AF17" s="67">
        <v>0</v>
      </c>
      <c r="AG17" s="67" t="e">
        <f t="shared" ref="AG17:AG25" si="67">AF17/$AG$11</f>
        <v>#DIV/0!</v>
      </c>
      <c r="AH17" s="64">
        <v>0</v>
      </c>
      <c r="AI17" s="67">
        <v>0</v>
      </c>
      <c r="AJ17" s="67" t="e">
        <f t="shared" ref="AJ17:AJ25" si="68">AI17/$AJ$11</f>
        <v>#DIV/0!</v>
      </c>
      <c r="AK17" s="64">
        <v>0</v>
      </c>
      <c r="AL17" s="64">
        <v>0</v>
      </c>
      <c r="AM17" s="64">
        <v>0</v>
      </c>
      <c r="AN17" s="67" t="e">
        <f t="shared" ref="AN17:AN25" si="69">M17</f>
        <v>#DIV/0!</v>
      </c>
      <c r="AO17" s="64">
        <v>0</v>
      </c>
      <c r="AP17" s="64">
        <v>0</v>
      </c>
      <c r="AQ17" s="67" t="e">
        <f t="shared" ref="AQ17:AQ25" si="70">P17</f>
        <v>#DIV/0!</v>
      </c>
      <c r="AR17" s="64">
        <v>0</v>
      </c>
      <c r="AS17" s="64">
        <v>0</v>
      </c>
      <c r="AT17" s="67" t="e">
        <f t="shared" ref="AT17:AT25" si="71">S17</f>
        <v>#DIV/0!</v>
      </c>
      <c r="AU17" s="66">
        <f t="shared" ref="AU17:AU25" si="72">AK17+AL17+AO17+AR17</f>
        <v>0</v>
      </c>
      <c r="AV17" s="66">
        <f t="shared" si="50"/>
        <v>0</v>
      </c>
      <c r="AW17" s="67" t="e">
        <f t="shared" si="50"/>
        <v>#DIV/0!</v>
      </c>
      <c r="AX17" s="72" t="str">
        <f t="shared" si="51"/>
        <v xml:space="preserve"> </v>
      </c>
      <c r="AY17" s="73">
        <f t="shared" si="52"/>
        <v>0</v>
      </c>
      <c r="AZ17" s="73">
        <f t="shared" si="13"/>
        <v>0</v>
      </c>
      <c r="BA17" s="73" t="e">
        <f t="shared" si="13"/>
        <v>#DIV/0!</v>
      </c>
      <c r="BB17" s="72" t="str">
        <f t="shared" si="14"/>
        <v xml:space="preserve"> </v>
      </c>
      <c r="BC17" s="73">
        <f t="shared" si="15"/>
        <v>0</v>
      </c>
      <c r="BD17" s="73">
        <f t="shared" si="15"/>
        <v>0</v>
      </c>
      <c r="BE17" s="73" t="e">
        <f t="shared" si="15"/>
        <v>#DIV/0!</v>
      </c>
      <c r="BF17" s="59"/>
      <c r="BG17" s="25"/>
      <c r="BH17" s="25"/>
      <c r="BI17" s="25"/>
      <c r="BJ17" s="59"/>
      <c r="BK17" s="50"/>
      <c r="BL17" s="50"/>
      <c r="BM17" s="50"/>
      <c r="BO17" s="50"/>
      <c r="BP17" s="50"/>
      <c r="BQ17" s="50"/>
      <c r="BR17" s="59"/>
      <c r="BS17" s="59"/>
      <c r="BT17" s="59"/>
      <c r="BU17" s="59"/>
      <c r="BV17" s="59"/>
      <c r="BW17" s="60"/>
      <c r="BX17" s="60"/>
    </row>
    <row r="18" spans="1:76" ht="11.25" customHeight="1" x14ac:dyDescent="0.2">
      <c r="A18" s="69"/>
      <c r="B18" s="70" t="s">
        <v>99</v>
      </c>
      <c r="C18" s="71" t="s">
        <v>98</v>
      </c>
      <c r="D18" s="64">
        <v>0</v>
      </c>
      <c r="E18" s="64">
        <v>0</v>
      </c>
      <c r="F18" s="65" t="e">
        <f t="shared" si="53"/>
        <v>#DIV/0!</v>
      </c>
      <c r="G18" s="64">
        <v>0</v>
      </c>
      <c r="H18" s="64">
        <v>0</v>
      </c>
      <c r="I18" s="65" t="e">
        <f t="shared" si="54"/>
        <v>#DIV/0!</v>
      </c>
      <c r="J18" s="64">
        <v>0</v>
      </c>
      <c r="K18" s="64">
        <v>0</v>
      </c>
      <c r="L18" s="64">
        <v>0</v>
      </c>
      <c r="M18" s="65" t="e">
        <f t="shared" si="55"/>
        <v>#DIV/0!</v>
      </c>
      <c r="N18" s="64">
        <v>0</v>
      </c>
      <c r="O18" s="64">
        <v>0</v>
      </c>
      <c r="P18" s="65" t="e">
        <f t="shared" si="56"/>
        <v>#DIV/0!</v>
      </c>
      <c r="Q18" s="64">
        <v>0</v>
      </c>
      <c r="R18" s="64">
        <v>0</v>
      </c>
      <c r="S18" s="75" t="e">
        <f t="shared" si="57"/>
        <v>#DIV/0!</v>
      </c>
      <c r="T18" s="66">
        <f t="shared" si="58"/>
        <v>0</v>
      </c>
      <c r="U18" s="66">
        <f t="shared" si="59"/>
        <v>0</v>
      </c>
      <c r="V18" s="67" t="e">
        <f t="shared" si="60"/>
        <v>#DIV/0!</v>
      </c>
      <c r="W18" s="72" t="str">
        <f t="shared" si="41"/>
        <v xml:space="preserve"> </v>
      </c>
      <c r="X18" s="73">
        <f t="shared" si="61"/>
        <v>0</v>
      </c>
      <c r="Y18" s="73">
        <f t="shared" si="62"/>
        <v>0</v>
      </c>
      <c r="Z18" s="73" t="e">
        <f t="shared" si="63"/>
        <v>#DIV/0!</v>
      </c>
      <c r="AA18" s="72" t="str">
        <f t="shared" si="43"/>
        <v xml:space="preserve"> </v>
      </c>
      <c r="AB18" s="73">
        <f t="shared" si="64"/>
        <v>0</v>
      </c>
      <c r="AC18" s="73">
        <f t="shared" si="65"/>
        <v>0</v>
      </c>
      <c r="AD18" s="73" t="e">
        <f t="shared" si="66"/>
        <v>#DIV/0!</v>
      </c>
      <c r="AE18" s="64">
        <v>0</v>
      </c>
      <c r="AF18" s="67">
        <v>0</v>
      </c>
      <c r="AG18" s="67" t="e">
        <f t="shared" si="67"/>
        <v>#DIV/0!</v>
      </c>
      <c r="AH18" s="64">
        <v>0</v>
      </c>
      <c r="AI18" s="67">
        <v>0</v>
      </c>
      <c r="AJ18" s="67" t="e">
        <f t="shared" si="68"/>
        <v>#DIV/0!</v>
      </c>
      <c r="AK18" s="64">
        <v>0</v>
      </c>
      <c r="AL18" s="64">
        <v>0</v>
      </c>
      <c r="AM18" s="64">
        <v>0</v>
      </c>
      <c r="AN18" s="67" t="e">
        <f t="shared" si="69"/>
        <v>#DIV/0!</v>
      </c>
      <c r="AO18" s="64">
        <v>0</v>
      </c>
      <c r="AP18" s="64">
        <v>0</v>
      </c>
      <c r="AQ18" s="67" t="e">
        <f t="shared" si="70"/>
        <v>#DIV/0!</v>
      </c>
      <c r="AR18" s="64">
        <v>0</v>
      </c>
      <c r="AS18" s="64">
        <v>0</v>
      </c>
      <c r="AT18" s="67" t="e">
        <f t="shared" si="71"/>
        <v>#DIV/0!</v>
      </c>
      <c r="AU18" s="66">
        <f t="shared" si="72"/>
        <v>0</v>
      </c>
      <c r="AV18" s="66">
        <f t="shared" si="50"/>
        <v>0</v>
      </c>
      <c r="AW18" s="67" t="e">
        <f t="shared" si="50"/>
        <v>#DIV/0!</v>
      </c>
      <c r="AX18" s="72" t="str">
        <f t="shared" si="51"/>
        <v xml:space="preserve"> </v>
      </c>
      <c r="AY18" s="73">
        <f t="shared" si="52"/>
        <v>0</v>
      </c>
      <c r="AZ18" s="73">
        <f t="shared" si="13"/>
        <v>0</v>
      </c>
      <c r="BA18" s="73" t="e">
        <f t="shared" si="13"/>
        <v>#DIV/0!</v>
      </c>
      <c r="BB18" s="72" t="str">
        <f t="shared" si="14"/>
        <v xml:space="preserve"> </v>
      </c>
      <c r="BC18" s="73">
        <f t="shared" si="15"/>
        <v>0</v>
      </c>
      <c r="BD18" s="73">
        <f t="shared" si="15"/>
        <v>0</v>
      </c>
      <c r="BE18" s="73" t="e">
        <f t="shared" si="15"/>
        <v>#DIV/0!</v>
      </c>
      <c r="BF18" s="59"/>
      <c r="BG18" s="25"/>
      <c r="BH18" s="25"/>
      <c r="BI18" s="25"/>
      <c r="BJ18" s="59"/>
      <c r="BK18" s="50"/>
      <c r="BL18" s="50"/>
      <c r="BM18" s="50"/>
      <c r="BO18" s="50"/>
      <c r="BP18" s="50"/>
      <c r="BQ18" s="50"/>
      <c r="BR18" s="59"/>
      <c r="BS18" s="59"/>
      <c r="BT18" s="59"/>
      <c r="BU18" s="59"/>
      <c r="BV18" s="59"/>
      <c r="BW18" s="60"/>
      <c r="BX18" s="60"/>
    </row>
    <row r="19" spans="1:76" ht="11.25" customHeight="1" x14ac:dyDescent="0.2">
      <c r="A19" s="69"/>
      <c r="B19" s="70" t="s">
        <v>100</v>
      </c>
      <c r="C19" s="71" t="s">
        <v>98</v>
      </c>
      <c r="D19" s="64">
        <v>0</v>
      </c>
      <c r="E19" s="64">
        <v>0</v>
      </c>
      <c r="F19" s="65" t="e">
        <f t="shared" si="53"/>
        <v>#DIV/0!</v>
      </c>
      <c r="G19" s="64">
        <v>0</v>
      </c>
      <c r="H19" s="64">
        <v>0</v>
      </c>
      <c r="I19" s="65" t="e">
        <f t="shared" si="54"/>
        <v>#DIV/0!</v>
      </c>
      <c r="J19" s="64">
        <v>0</v>
      </c>
      <c r="K19" s="64">
        <v>0</v>
      </c>
      <c r="L19" s="64">
        <v>0</v>
      </c>
      <c r="M19" s="65" t="e">
        <f t="shared" si="55"/>
        <v>#DIV/0!</v>
      </c>
      <c r="N19" s="64">
        <v>0</v>
      </c>
      <c r="O19" s="64">
        <v>0</v>
      </c>
      <c r="P19" s="65" t="e">
        <f t="shared" si="56"/>
        <v>#DIV/0!</v>
      </c>
      <c r="Q19" s="64">
        <v>0</v>
      </c>
      <c r="R19" s="64">
        <v>0</v>
      </c>
      <c r="S19" s="75" t="e">
        <f t="shared" si="57"/>
        <v>#DIV/0!</v>
      </c>
      <c r="T19" s="66">
        <f t="shared" si="58"/>
        <v>0</v>
      </c>
      <c r="U19" s="66">
        <f t="shared" si="59"/>
        <v>0</v>
      </c>
      <c r="V19" s="67" t="e">
        <f t="shared" si="60"/>
        <v>#DIV/0!</v>
      </c>
      <c r="W19" s="72" t="str">
        <f t="shared" si="41"/>
        <v xml:space="preserve"> </v>
      </c>
      <c r="X19" s="73">
        <f t="shared" si="61"/>
        <v>0</v>
      </c>
      <c r="Y19" s="73">
        <f t="shared" si="62"/>
        <v>0</v>
      </c>
      <c r="Z19" s="73" t="e">
        <f t="shared" si="63"/>
        <v>#DIV/0!</v>
      </c>
      <c r="AA19" s="72" t="str">
        <f t="shared" si="43"/>
        <v xml:space="preserve"> </v>
      </c>
      <c r="AB19" s="73">
        <f t="shared" si="64"/>
        <v>0</v>
      </c>
      <c r="AC19" s="73">
        <f t="shared" si="65"/>
        <v>0</v>
      </c>
      <c r="AD19" s="73" t="e">
        <f t="shared" si="66"/>
        <v>#DIV/0!</v>
      </c>
      <c r="AE19" s="64">
        <v>0</v>
      </c>
      <c r="AF19" s="67">
        <v>0</v>
      </c>
      <c r="AG19" s="67" t="e">
        <f t="shared" si="67"/>
        <v>#DIV/0!</v>
      </c>
      <c r="AH19" s="64">
        <v>0</v>
      </c>
      <c r="AI19" s="67">
        <v>0</v>
      </c>
      <c r="AJ19" s="67" t="e">
        <f t="shared" si="68"/>
        <v>#DIV/0!</v>
      </c>
      <c r="AK19" s="64">
        <v>0</v>
      </c>
      <c r="AL19" s="64">
        <v>0</v>
      </c>
      <c r="AM19" s="64">
        <v>0</v>
      </c>
      <c r="AN19" s="67" t="e">
        <f t="shared" si="69"/>
        <v>#DIV/0!</v>
      </c>
      <c r="AO19" s="64">
        <v>0</v>
      </c>
      <c r="AP19" s="64">
        <v>0</v>
      </c>
      <c r="AQ19" s="67" t="e">
        <f t="shared" si="70"/>
        <v>#DIV/0!</v>
      </c>
      <c r="AR19" s="64">
        <v>0</v>
      </c>
      <c r="AS19" s="64">
        <v>0</v>
      </c>
      <c r="AT19" s="67" t="e">
        <f t="shared" si="71"/>
        <v>#DIV/0!</v>
      </c>
      <c r="AU19" s="66">
        <f t="shared" si="72"/>
        <v>0</v>
      </c>
      <c r="AV19" s="66">
        <f t="shared" si="50"/>
        <v>0</v>
      </c>
      <c r="AW19" s="67" t="e">
        <f t="shared" si="50"/>
        <v>#DIV/0!</v>
      </c>
      <c r="AX19" s="72" t="str">
        <f t="shared" si="51"/>
        <v xml:space="preserve"> </v>
      </c>
      <c r="AY19" s="73">
        <f t="shared" si="52"/>
        <v>0</v>
      </c>
      <c r="AZ19" s="73">
        <f t="shared" si="13"/>
        <v>0</v>
      </c>
      <c r="BA19" s="73" t="e">
        <f t="shared" si="13"/>
        <v>#DIV/0!</v>
      </c>
      <c r="BB19" s="72" t="str">
        <f t="shared" si="14"/>
        <v xml:space="preserve"> </v>
      </c>
      <c r="BC19" s="73">
        <f t="shared" si="15"/>
        <v>0</v>
      </c>
      <c r="BD19" s="73">
        <f t="shared" si="15"/>
        <v>0</v>
      </c>
      <c r="BE19" s="73" t="e">
        <f t="shared" si="15"/>
        <v>#DIV/0!</v>
      </c>
      <c r="BF19" s="59"/>
      <c r="BG19" s="25"/>
      <c r="BH19" s="25"/>
      <c r="BI19" s="25"/>
      <c r="BJ19" s="59"/>
      <c r="BK19" s="50"/>
      <c r="BL19" s="50"/>
      <c r="BM19" s="50"/>
      <c r="BO19" s="50"/>
      <c r="BP19" s="50"/>
      <c r="BQ19" s="50"/>
      <c r="BR19" s="59"/>
      <c r="BS19" s="59"/>
      <c r="BT19" s="59"/>
      <c r="BU19" s="59"/>
      <c r="BV19" s="59"/>
      <c r="BW19" s="60"/>
      <c r="BX19" s="60"/>
    </row>
    <row r="20" spans="1:76" ht="11.25" customHeight="1" x14ac:dyDescent="0.2">
      <c r="A20" s="69"/>
      <c r="B20" s="70" t="s">
        <v>101</v>
      </c>
      <c r="C20" s="71" t="s">
        <v>98</v>
      </c>
      <c r="D20" s="64">
        <v>0</v>
      </c>
      <c r="E20" s="64">
        <v>0</v>
      </c>
      <c r="F20" s="65" t="e">
        <f t="shared" si="53"/>
        <v>#DIV/0!</v>
      </c>
      <c r="G20" s="64">
        <v>0</v>
      </c>
      <c r="H20" s="64">
        <v>0</v>
      </c>
      <c r="I20" s="65" t="e">
        <f t="shared" si="54"/>
        <v>#DIV/0!</v>
      </c>
      <c r="J20" s="64">
        <v>0</v>
      </c>
      <c r="K20" s="64">
        <v>0</v>
      </c>
      <c r="L20" s="64">
        <v>0</v>
      </c>
      <c r="M20" s="65" t="e">
        <f t="shared" si="55"/>
        <v>#DIV/0!</v>
      </c>
      <c r="N20" s="64">
        <v>0</v>
      </c>
      <c r="O20" s="64">
        <v>0</v>
      </c>
      <c r="P20" s="65" t="e">
        <f t="shared" si="56"/>
        <v>#DIV/0!</v>
      </c>
      <c r="Q20" s="64">
        <v>0</v>
      </c>
      <c r="R20" s="64">
        <v>0</v>
      </c>
      <c r="S20" s="75" t="e">
        <f t="shared" si="57"/>
        <v>#DIV/0!</v>
      </c>
      <c r="T20" s="66">
        <f t="shared" si="58"/>
        <v>0</v>
      </c>
      <c r="U20" s="66">
        <f t="shared" si="59"/>
        <v>0</v>
      </c>
      <c r="V20" s="67" t="e">
        <f t="shared" si="60"/>
        <v>#DIV/0!</v>
      </c>
      <c r="W20" s="72" t="str">
        <f t="shared" si="41"/>
        <v xml:space="preserve"> </v>
      </c>
      <c r="X20" s="73">
        <f t="shared" si="61"/>
        <v>0</v>
      </c>
      <c r="Y20" s="73">
        <f t="shared" si="62"/>
        <v>0</v>
      </c>
      <c r="Z20" s="73" t="e">
        <f t="shared" si="63"/>
        <v>#DIV/0!</v>
      </c>
      <c r="AA20" s="72" t="str">
        <f t="shared" si="43"/>
        <v xml:space="preserve"> </v>
      </c>
      <c r="AB20" s="73">
        <f t="shared" si="64"/>
        <v>0</v>
      </c>
      <c r="AC20" s="73">
        <f t="shared" si="65"/>
        <v>0</v>
      </c>
      <c r="AD20" s="73" t="e">
        <f t="shared" si="66"/>
        <v>#DIV/0!</v>
      </c>
      <c r="AE20" s="64">
        <v>0</v>
      </c>
      <c r="AF20" s="67">
        <v>0</v>
      </c>
      <c r="AG20" s="67" t="e">
        <f t="shared" si="67"/>
        <v>#DIV/0!</v>
      </c>
      <c r="AH20" s="64">
        <v>0</v>
      </c>
      <c r="AI20" s="67">
        <v>0</v>
      </c>
      <c r="AJ20" s="67" t="e">
        <f t="shared" si="68"/>
        <v>#DIV/0!</v>
      </c>
      <c r="AK20" s="64">
        <v>0</v>
      </c>
      <c r="AL20" s="64">
        <v>0</v>
      </c>
      <c r="AM20" s="64">
        <v>0</v>
      </c>
      <c r="AN20" s="67" t="e">
        <f t="shared" si="69"/>
        <v>#DIV/0!</v>
      </c>
      <c r="AO20" s="64">
        <v>0</v>
      </c>
      <c r="AP20" s="64">
        <v>0</v>
      </c>
      <c r="AQ20" s="67" t="e">
        <f t="shared" si="70"/>
        <v>#DIV/0!</v>
      </c>
      <c r="AR20" s="64">
        <v>0</v>
      </c>
      <c r="AS20" s="64">
        <v>0</v>
      </c>
      <c r="AT20" s="67" t="e">
        <f t="shared" si="71"/>
        <v>#DIV/0!</v>
      </c>
      <c r="AU20" s="66">
        <f t="shared" si="72"/>
        <v>0</v>
      </c>
      <c r="AV20" s="66">
        <f t="shared" si="50"/>
        <v>0</v>
      </c>
      <c r="AW20" s="67" t="e">
        <f t="shared" si="50"/>
        <v>#DIV/0!</v>
      </c>
      <c r="AX20" s="72" t="str">
        <f t="shared" si="51"/>
        <v xml:space="preserve"> </v>
      </c>
      <c r="AY20" s="73">
        <f t="shared" si="52"/>
        <v>0</v>
      </c>
      <c r="AZ20" s="73">
        <f t="shared" si="13"/>
        <v>0</v>
      </c>
      <c r="BA20" s="73" t="e">
        <f t="shared" si="13"/>
        <v>#DIV/0!</v>
      </c>
      <c r="BB20" s="72" t="str">
        <f t="shared" si="14"/>
        <v xml:space="preserve"> </v>
      </c>
      <c r="BC20" s="73">
        <f t="shared" si="15"/>
        <v>0</v>
      </c>
      <c r="BD20" s="73">
        <f t="shared" si="15"/>
        <v>0</v>
      </c>
      <c r="BE20" s="73" t="e">
        <f t="shared" si="15"/>
        <v>#DIV/0!</v>
      </c>
      <c r="BF20" s="59"/>
      <c r="BG20" s="25"/>
      <c r="BH20" s="25"/>
      <c r="BI20" s="25"/>
      <c r="BJ20" s="59"/>
      <c r="BK20" s="50"/>
      <c r="BL20" s="50"/>
      <c r="BM20" s="50"/>
      <c r="BO20" s="50"/>
      <c r="BP20" s="50"/>
      <c r="BQ20" s="50"/>
      <c r="BR20" s="59"/>
      <c r="BS20" s="59"/>
      <c r="BT20" s="59"/>
      <c r="BU20" s="59"/>
      <c r="BV20" s="59"/>
      <c r="BW20" s="60"/>
      <c r="BX20" s="60"/>
    </row>
    <row r="21" spans="1:76" ht="11.25" customHeight="1" x14ac:dyDescent="0.2">
      <c r="A21" s="69"/>
      <c r="B21" s="70" t="s">
        <v>102</v>
      </c>
      <c r="C21" s="71" t="s">
        <v>98</v>
      </c>
      <c r="D21" s="64">
        <v>0</v>
      </c>
      <c r="E21" s="64">
        <v>0</v>
      </c>
      <c r="F21" s="65" t="e">
        <f t="shared" si="53"/>
        <v>#DIV/0!</v>
      </c>
      <c r="G21" s="64">
        <v>0</v>
      </c>
      <c r="H21" s="64">
        <v>0</v>
      </c>
      <c r="I21" s="65" t="e">
        <f t="shared" si="54"/>
        <v>#DIV/0!</v>
      </c>
      <c r="J21" s="64">
        <v>0</v>
      </c>
      <c r="K21" s="64">
        <v>0</v>
      </c>
      <c r="L21" s="64">
        <v>0</v>
      </c>
      <c r="M21" s="65" t="e">
        <f t="shared" si="55"/>
        <v>#DIV/0!</v>
      </c>
      <c r="N21" s="64">
        <v>0</v>
      </c>
      <c r="O21" s="64">
        <v>0</v>
      </c>
      <c r="P21" s="65" t="e">
        <f t="shared" si="56"/>
        <v>#DIV/0!</v>
      </c>
      <c r="Q21" s="64">
        <v>0</v>
      </c>
      <c r="R21" s="64">
        <v>0</v>
      </c>
      <c r="S21" s="75" t="e">
        <f t="shared" si="57"/>
        <v>#DIV/0!</v>
      </c>
      <c r="T21" s="66">
        <f t="shared" si="58"/>
        <v>0</v>
      </c>
      <c r="U21" s="66">
        <f t="shared" si="59"/>
        <v>0</v>
      </c>
      <c r="V21" s="67" t="e">
        <f t="shared" si="60"/>
        <v>#DIV/0!</v>
      </c>
      <c r="W21" s="72" t="str">
        <f t="shared" si="41"/>
        <v xml:space="preserve"> </v>
      </c>
      <c r="X21" s="73">
        <f t="shared" si="61"/>
        <v>0</v>
      </c>
      <c r="Y21" s="73">
        <f t="shared" si="62"/>
        <v>0</v>
      </c>
      <c r="Z21" s="73" t="e">
        <f t="shared" si="63"/>
        <v>#DIV/0!</v>
      </c>
      <c r="AA21" s="72" t="str">
        <f t="shared" si="43"/>
        <v xml:space="preserve"> </v>
      </c>
      <c r="AB21" s="73">
        <f t="shared" si="64"/>
        <v>0</v>
      </c>
      <c r="AC21" s="73">
        <f t="shared" si="65"/>
        <v>0</v>
      </c>
      <c r="AD21" s="73" t="e">
        <f t="shared" si="66"/>
        <v>#DIV/0!</v>
      </c>
      <c r="AE21" s="64">
        <v>0</v>
      </c>
      <c r="AF21" s="67">
        <v>0</v>
      </c>
      <c r="AG21" s="67" t="e">
        <f t="shared" si="67"/>
        <v>#DIV/0!</v>
      </c>
      <c r="AH21" s="64">
        <v>0</v>
      </c>
      <c r="AI21" s="67">
        <v>0</v>
      </c>
      <c r="AJ21" s="67" t="e">
        <f t="shared" si="68"/>
        <v>#DIV/0!</v>
      </c>
      <c r="AK21" s="64">
        <v>0</v>
      </c>
      <c r="AL21" s="64">
        <v>0</v>
      </c>
      <c r="AM21" s="64">
        <v>0</v>
      </c>
      <c r="AN21" s="67" t="e">
        <f t="shared" si="69"/>
        <v>#DIV/0!</v>
      </c>
      <c r="AO21" s="64">
        <v>0</v>
      </c>
      <c r="AP21" s="64">
        <v>0</v>
      </c>
      <c r="AQ21" s="67" t="e">
        <f t="shared" si="70"/>
        <v>#DIV/0!</v>
      </c>
      <c r="AR21" s="64">
        <v>0</v>
      </c>
      <c r="AS21" s="64">
        <v>0</v>
      </c>
      <c r="AT21" s="67" t="e">
        <f t="shared" si="71"/>
        <v>#DIV/0!</v>
      </c>
      <c r="AU21" s="66">
        <f t="shared" si="72"/>
        <v>0</v>
      </c>
      <c r="AV21" s="66">
        <f t="shared" si="50"/>
        <v>0</v>
      </c>
      <c r="AW21" s="67" t="e">
        <f t="shared" si="50"/>
        <v>#DIV/0!</v>
      </c>
      <c r="AX21" s="72" t="str">
        <f t="shared" si="51"/>
        <v xml:space="preserve"> </v>
      </c>
      <c r="AY21" s="73">
        <f t="shared" si="52"/>
        <v>0</v>
      </c>
      <c r="AZ21" s="73">
        <f t="shared" si="13"/>
        <v>0</v>
      </c>
      <c r="BA21" s="73" t="e">
        <f t="shared" si="13"/>
        <v>#DIV/0!</v>
      </c>
      <c r="BB21" s="72" t="str">
        <f t="shared" si="14"/>
        <v xml:space="preserve"> </v>
      </c>
      <c r="BC21" s="73">
        <f t="shared" si="15"/>
        <v>0</v>
      </c>
      <c r="BD21" s="73">
        <f t="shared" si="15"/>
        <v>0</v>
      </c>
      <c r="BE21" s="73" t="e">
        <f t="shared" si="15"/>
        <v>#DIV/0!</v>
      </c>
      <c r="BF21" s="59"/>
      <c r="BG21" s="25"/>
      <c r="BH21" s="25"/>
      <c r="BI21" s="25"/>
      <c r="BJ21" s="59"/>
      <c r="BK21" s="50"/>
      <c r="BL21" s="50"/>
      <c r="BM21" s="50"/>
      <c r="BO21" s="50"/>
      <c r="BP21" s="50"/>
      <c r="BQ21" s="50"/>
      <c r="BR21" s="59"/>
      <c r="BS21" s="59"/>
      <c r="BT21" s="59"/>
      <c r="BU21" s="59"/>
      <c r="BV21" s="59"/>
      <c r="BW21" s="60"/>
      <c r="BX21" s="60"/>
    </row>
    <row r="22" spans="1:76" ht="11.25" customHeight="1" x14ac:dyDescent="0.2">
      <c r="A22" s="69"/>
      <c r="B22" s="70" t="s">
        <v>103</v>
      </c>
      <c r="C22" s="71"/>
      <c r="D22" s="64">
        <v>0</v>
      </c>
      <c r="E22" s="64">
        <v>0</v>
      </c>
      <c r="F22" s="65" t="e">
        <f t="shared" si="53"/>
        <v>#DIV/0!</v>
      </c>
      <c r="G22" s="64">
        <v>0</v>
      </c>
      <c r="H22" s="64">
        <v>0</v>
      </c>
      <c r="I22" s="65" t="e">
        <f t="shared" si="54"/>
        <v>#DIV/0!</v>
      </c>
      <c r="J22" s="64">
        <v>0</v>
      </c>
      <c r="K22" s="64">
        <v>0</v>
      </c>
      <c r="L22" s="64">
        <v>0</v>
      </c>
      <c r="M22" s="65" t="e">
        <f t="shared" si="55"/>
        <v>#DIV/0!</v>
      </c>
      <c r="N22" s="64">
        <v>0</v>
      </c>
      <c r="O22" s="64">
        <v>0</v>
      </c>
      <c r="P22" s="65" t="e">
        <f t="shared" si="56"/>
        <v>#DIV/0!</v>
      </c>
      <c r="Q22" s="64">
        <v>0</v>
      </c>
      <c r="R22" s="64">
        <v>0</v>
      </c>
      <c r="S22" s="75" t="e">
        <f t="shared" si="57"/>
        <v>#DIV/0!</v>
      </c>
      <c r="T22" s="66">
        <f t="shared" si="58"/>
        <v>0</v>
      </c>
      <c r="U22" s="66">
        <f t="shared" si="59"/>
        <v>0</v>
      </c>
      <c r="V22" s="67" t="e">
        <f t="shared" si="60"/>
        <v>#DIV/0!</v>
      </c>
      <c r="W22" s="72" t="str">
        <f t="shared" si="41"/>
        <v xml:space="preserve"> </v>
      </c>
      <c r="X22" s="73">
        <f t="shared" si="61"/>
        <v>0</v>
      </c>
      <c r="Y22" s="73">
        <f t="shared" si="62"/>
        <v>0</v>
      </c>
      <c r="Z22" s="73" t="e">
        <f t="shared" si="63"/>
        <v>#DIV/0!</v>
      </c>
      <c r="AA22" s="72" t="str">
        <f t="shared" si="43"/>
        <v xml:space="preserve"> </v>
      </c>
      <c r="AB22" s="73">
        <f t="shared" si="64"/>
        <v>0</v>
      </c>
      <c r="AC22" s="73">
        <f t="shared" si="65"/>
        <v>0</v>
      </c>
      <c r="AD22" s="73" t="e">
        <f t="shared" si="66"/>
        <v>#DIV/0!</v>
      </c>
      <c r="AE22" s="64">
        <v>0</v>
      </c>
      <c r="AF22" s="67">
        <v>0</v>
      </c>
      <c r="AG22" s="67" t="e">
        <f t="shared" si="67"/>
        <v>#DIV/0!</v>
      </c>
      <c r="AH22" s="64">
        <v>0</v>
      </c>
      <c r="AI22" s="67">
        <v>0</v>
      </c>
      <c r="AJ22" s="67" t="e">
        <f t="shared" si="68"/>
        <v>#DIV/0!</v>
      </c>
      <c r="AK22" s="64">
        <v>0</v>
      </c>
      <c r="AL22" s="64">
        <v>0</v>
      </c>
      <c r="AM22" s="64">
        <v>0</v>
      </c>
      <c r="AN22" s="67" t="e">
        <f t="shared" si="69"/>
        <v>#DIV/0!</v>
      </c>
      <c r="AO22" s="64">
        <v>0</v>
      </c>
      <c r="AP22" s="64">
        <v>0</v>
      </c>
      <c r="AQ22" s="67" t="e">
        <f t="shared" si="70"/>
        <v>#DIV/0!</v>
      </c>
      <c r="AR22" s="64">
        <v>0</v>
      </c>
      <c r="AS22" s="64">
        <v>0</v>
      </c>
      <c r="AT22" s="67" t="e">
        <f t="shared" si="71"/>
        <v>#DIV/0!</v>
      </c>
      <c r="AU22" s="66">
        <f t="shared" si="72"/>
        <v>0</v>
      </c>
      <c r="AV22" s="66">
        <f t="shared" si="50"/>
        <v>0</v>
      </c>
      <c r="AW22" s="67" t="e">
        <f t="shared" si="50"/>
        <v>#DIV/0!</v>
      </c>
      <c r="AX22" s="72" t="str">
        <f t="shared" si="51"/>
        <v xml:space="preserve"> </v>
      </c>
      <c r="AY22" s="73">
        <f t="shared" si="52"/>
        <v>0</v>
      </c>
      <c r="AZ22" s="73">
        <f t="shared" si="13"/>
        <v>0</v>
      </c>
      <c r="BA22" s="73" t="e">
        <f t="shared" si="13"/>
        <v>#DIV/0!</v>
      </c>
      <c r="BB22" s="72" t="str">
        <f t="shared" si="14"/>
        <v xml:space="preserve"> </v>
      </c>
      <c r="BC22" s="73">
        <f t="shared" si="15"/>
        <v>0</v>
      </c>
      <c r="BD22" s="73">
        <f t="shared" si="15"/>
        <v>0</v>
      </c>
      <c r="BE22" s="73" t="e">
        <f t="shared" si="15"/>
        <v>#DIV/0!</v>
      </c>
      <c r="BF22" s="59"/>
      <c r="BG22" s="25"/>
      <c r="BH22" s="25"/>
      <c r="BI22" s="25"/>
      <c r="BJ22" s="59"/>
      <c r="BK22" s="50"/>
      <c r="BL22" s="50"/>
      <c r="BM22" s="50"/>
      <c r="BO22" s="50"/>
      <c r="BP22" s="50"/>
      <c r="BQ22" s="50"/>
      <c r="BR22" s="59"/>
      <c r="BS22" s="59"/>
      <c r="BT22" s="59"/>
      <c r="BU22" s="59"/>
      <c r="BV22" s="59"/>
      <c r="BW22" s="60"/>
      <c r="BX22" s="60"/>
    </row>
    <row r="23" spans="1:76" ht="11.25" customHeight="1" x14ac:dyDescent="0.2">
      <c r="A23" s="69"/>
      <c r="B23" s="70" t="s">
        <v>104</v>
      </c>
      <c r="C23" s="71"/>
      <c r="D23" s="64">
        <v>0</v>
      </c>
      <c r="E23" s="64">
        <v>0</v>
      </c>
      <c r="F23" s="65" t="e">
        <f t="shared" si="53"/>
        <v>#DIV/0!</v>
      </c>
      <c r="G23" s="64">
        <v>0</v>
      </c>
      <c r="H23" s="64">
        <v>0</v>
      </c>
      <c r="I23" s="65" t="e">
        <f t="shared" si="54"/>
        <v>#DIV/0!</v>
      </c>
      <c r="J23" s="64">
        <v>0</v>
      </c>
      <c r="K23" s="64">
        <v>0</v>
      </c>
      <c r="L23" s="64">
        <v>0</v>
      </c>
      <c r="M23" s="65" t="e">
        <f t="shared" si="55"/>
        <v>#DIV/0!</v>
      </c>
      <c r="N23" s="64">
        <v>0</v>
      </c>
      <c r="O23" s="64">
        <v>0</v>
      </c>
      <c r="P23" s="65" t="e">
        <f t="shared" si="56"/>
        <v>#DIV/0!</v>
      </c>
      <c r="Q23" s="64">
        <v>0</v>
      </c>
      <c r="R23" s="64">
        <v>0</v>
      </c>
      <c r="S23" s="75" t="e">
        <f t="shared" si="57"/>
        <v>#DIV/0!</v>
      </c>
      <c r="T23" s="66">
        <f t="shared" si="58"/>
        <v>0</v>
      </c>
      <c r="U23" s="66">
        <f t="shared" si="59"/>
        <v>0</v>
      </c>
      <c r="V23" s="67" t="e">
        <f t="shared" si="60"/>
        <v>#DIV/0!</v>
      </c>
      <c r="W23" s="72" t="str">
        <f t="shared" si="41"/>
        <v xml:space="preserve"> </v>
      </c>
      <c r="X23" s="73">
        <f t="shared" si="61"/>
        <v>0</v>
      </c>
      <c r="Y23" s="73">
        <f t="shared" si="62"/>
        <v>0</v>
      </c>
      <c r="Z23" s="73" t="e">
        <f t="shared" si="63"/>
        <v>#DIV/0!</v>
      </c>
      <c r="AA23" s="72" t="str">
        <f t="shared" si="43"/>
        <v xml:space="preserve"> </v>
      </c>
      <c r="AB23" s="73">
        <f t="shared" si="64"/>
        <v>0</v>
      </c>
      <c r="AC23" s="73">
        <f t="shared" si="65"/>
        <v>0</v>
      </c>
      <c r="AD23" s="73" t="e">
        <f t="shared" si="66"/>
        <v>#DIV/0!</v>
      </c>
      <c r="AE23" s="64">
        <v>0</v>
      </c>
      <c r="AF23" s="67">
        <v>0</v>
      </c>
      <c r="AG23" s="67" t="e">
        <f t="shared" si="67"/>
        <v>#DIV/0!</v>
      </c>
      <c r="AH23" s="64">
        <v>0</v>
      </c>
      <c r="AI23" s="67">
        <v>0</v>
      </c>
      <c r="AJ23" s="67" t="e">
        <f t="shared" si="68"/>
        <v>#DIV/0!</v>
      </c>
      <c r="AK23" s="64">
        <v>0</v>
      </c>
      <c r="AL23" s="64">
        <v>0</v>
      </c>
      <c r="AM23" s="64">
        <v>0</v>
      </c>
      <c r="AN23" s="67" t="e">
        <f t="shared" si="69"/>
        <v>#DIV/0!</v>
      </c>
      <c r="AO23" s="64">
        <v>0</v>
      </c>
      <c r="AP23" s="64">
        <v>0</v>
      </c>
      <c r="AQ23" s="67" t="e">
        <f t="shared" si="70"/>
        <v>#DIV/0!</v>
      </c>
      <c r="AR23" s="64">
        <v>0</v>
      </c>
      <c r="AS23" s="64">
        <v>0</v>
      </c>
      <c r="AT23" s="67" t="e">
        <f t="shared" si="71"/>
        <v>#DIV/0!</v>
      </c>
      <c r="AU23" s="66">
        <f t="shared" si="72"/>
        <v>0</v>
      </c>
      <c r="AV23" s="66">
        <f t="shared" si="50"/>
        <v>0</v>
      </c>
      <c r="AW23" s="67" t="e">
        <f t="shared" si="50"/>
        <v>#DIV/0!</v>
      </c>
      <c r="AX23" s="72" t="str">
        <f t="shared" si="51"/>
        <v xml:space="preserve"> </v>
      </c>
      <c r="AY23" s="73">
        <f t="shared" si="52"/>
        <v>0</v>
      </c>
      <c r="AZ23" s="73">
        <f t="shared" si="13"/>
        <v>0</v>
      </c>
      <c r="BA23" s="73" t="e">
        <f t="shared" si="13"/>
        <v>#DIV/0!</v>
      </c>
      <c r="BB23" s="72" t="str">
        <f t="shared" si="14"/>
        <v xml:space="preserve"> </v>
      </c>
      <c r="BC23" s="73">
        <f t="shared" si="15"/>
        <v>0</v>
      </c>
      <c r="BD23" s="73">
        <f t="shared" si="15"/>
        <v>0</v>
      </c>
      <c r="BE23" s="73" t="e">
        <f t="shared" si="15"/>
        <v>#DIV/0!</v>
      </c>
      <c r="BF23" s="59"/>
      <c r="BG23" s="25"/>
      <c r="BH23" s="25"/>
      <c r="BI23" s="25"/>
      <c r="BJ23" s="59"/>
      <c r="BK23" s="50"/>
      <c r="BL23" s="50"/>
      <c r="BM23" s="50"/>
      <c r="BO23" s="50"/>
      <c r="BP23" s="50"/>
      <c r="BQ23" s="50"/>
      <c r="BR23" s="59"/>
      <c r="BS23" s="59"/>
      <c r="BT23" s="59"/>
      <c r="BU23" s="59"/>
      <c r="BV23" s="59"/>
      <c r="BW23" s="60"/>
      <c r="BX23" s="60"/>
    </row>
    <row r="24" spans="1:76" ht="11.25" customHeight="1" x14ac:dyDescent="0.2">
      <c r="A24" s="69"/>
      <c r="B24" s="70" t="s">
        <v>105</v>
      </c>
      <c r="C24" s="71"/>
      <c r="D24" s="64">
        <v>0</v>
      </c>
      <c r="E24" s="64">
        <v>0</v>
      </c>
      <c r="F24" s="65" t="e">
        <f t="shared" si="53"/>
        <v>#DIV/0!</v>
      </c>
      <c r="G24" s="64">
        <v>0</v>
      </c>
      <c r="H24" s="64">
        <v>0</v>
      </c>
      <c r="I24" s="65" t="e">
        <f t="shared" si="54"/>
        <v>#DIV/0!</v>
      </c>
      <c r="J24" s="64">
        <v>0</v>
      </c>
      <c r="K24" s="64">
        <v>0</v>
      </c>
      <c r="L24" s="64">
        <v>0</v>
      </c>
      <c r="M24" s="65" t="e">
        <f t="shared" si="55"/>
        <v>#DIV/0!</v>
      </c>
      <c r="N24" s="64">
        <v>0</v>
      </c>
      <c r="O24" s="64">
        <v>0</v>
      </c>
      <c r="P24" s="65" t="e">
        <f t="shared" si="56"/>
        <v>#DIV/0!</v>
      </c>
      <c r="Q24" s="64">
        <v>0</v>
      </c>
      <c r="R24" s="64">
        <v>0</v>
      </c>
      <c r="S24" s="75" t="e">
        <f t="shared" si="57"/>
        <v>#DIV/0!</v>
      </c>
      <c r="T24" s="66">
        <f t="shared" si="58"/>
        <v>0</v>
      </c>
      <c r="U24" s="66">
        <f t="shared" si="59"/>
        <v>0</v>
      </c>
      <c r="V24" s="67" t="e">
        <f t="shared" si="60"/>
        <v>#DIV/0!</v>
      </c>
      <c r="W24" s="72" t="str">
        <f t="shared" si="41"/>
        <v xml:space="preserve"> </v>
      </c>
      <c r="X24" s="73">
        <f t="shared" si="61"/>
        <v>0</v>
      </c>
      <c r="Y24" s="73">
        <f t="shared" si="62"/>
        <v>0</v>
      </c>
      <c r="Z24" s="73" t="e">
        <f t="shared" si="63"/>
        <v>#DIV/0!</v>
      </c>
      <c r="AA24" s="72" t="str">
        <f t="shared" si="43"/>
        <v xml:space="preserve"> </v>
      </c>
      <c r="AB24" s="73">
        <f t="shared" si="64"/>
        <v>0</v>
      </c>
      <c r="AC24" s="73">
        <f t="shared" si="65"/>
        <v>0</v>
      </c>
      <c r="AD24" s="73" t="e">
        <f t="shared" si="66"/>
        <v>#DIV/0!</v>
      </c>
      <c r="AE24" s="64">
        <v>0</v>
      </c>
      <c r="AF24" s="67">
        <v>0</v>
      </c>
      <c r="AG24" s="67" t="e">
        <f t="shared" si="67"/>
        <v>#DIV/0!</v>
      </c>
      <c r="AH24" s="64">
        <v>0</v>
      </c>
      <c r="AI24" s="67">
        <v>0</v>
      </c>
      <c r="AJ24" s="67" t="e">
        <f t="shared" si="68"/>
        <v>#DIV/0!</v>
      </c>
      <c r="AK24" s="64">
        <v>0</v>
      </c>
      <c r="AL24" s="64">
        <v>0</v>
      </c>
      <c r="AM24" s="64">
        <v>0</v>
      </c>
      <c r="AN24" s="67" t="e">
        <f t="shared" si="69"/>
        <v>#DIV/0!</v>
      </c>
      <c r="AO24" s="64">
        <v>0</v>
      </c>
      <c r="AP24" s="64">
        <v>0</v>
      </c>
      <c r="AQ24" s="67" t="e">
        <f t="shared" si="70"/>
        <v>#DIV/0!</v>
      </c>
      <c r="AR24" s="64">
        <v>0</v>
      </c>
      <c r="AS24" s="64">
        <v>0</v>
      </c>
      <c r="AT24" s="67" t="e">
        <f t="shared" si="71"/>
        <v>#DIV/0!</v>
      </c>
      <c r="AU24" s="66">
        <f t="shared" si="72"/>
        <v>0</v>
      </c>
      <c r="AV24" s="66">
        <f t="shared" si="50"/>
        <v>0</v>
      </c>
      <c r="AW24" s="67" t="e">
        <f t="shared" si="50"/>
        <v>#DIV/0!</v>
      </c>
      <c r="AX24" s="72" t="str">
        <f t="shared" si="51"/>
        <v xml:space="preserve"> </v>
      </c>
      <c r="AY24" s="73">
        <f t="shared" si="52"/>
        <v>0</v>
      </c>
      <c r="AZ24" s="73">
        <f t="shared" si="13"/>
        <v>0</v>
      </c>
      <c r="BA24" s="73" t="e">
        <f t="shared" si="13"/>
        <v>#DIV/0!</v>
      </c>
      <c r="BB24" s="72" t="str">
        <f t="shared" si="14"/>
        <v xml:space="preserve"> </v>
      </c>
      <c r="BC24" s="73">
        <f t="shared" si="15"/>
        <v>0</v>
      </c>
      <c r="BD24" s="73">
        <f t="shared" si="15"/>
        <v>0</v>
      </c>
      <c r="BE24" s="73" t="e">
        <f t="shared" si="15"/>
        <v>#DIV/0!</v>
      </c>
      <c r="BF24" s="59"/>
      <c r="BG24" s="25"/>
      <c r="BH24" s="25"/>
      <c r="BI24" s="25"/>
      <c r="BJ24" s="59"/>
      <c r="BK24" s="50"/>
      <c r="BL24" s="50"/>
      <c r="BM24" s="50"/>
      <c r="BO24" s="50"/>
      <c r="BP24" s="50"/>
      <c r="BQ24" s="50"/>
      <c r="BR24" s="59"/>
      <c r="BS24" s="59"/>
      <c r="BT24" s="59"/>
      <c r="BU24" s="59"/>
      <c r="BV24" s="59"/>
      <c r="BW24" s="60"/>
      <c r="BX24" s="60"/>
    </row>
    <row r="25" spans="1:76" ht="11.25" customHeight="1" x14ac:dyDescent="0.2">
      <c r="A25" s="69"/>
      <c r="B25" s="70" t="s">
        <v>106</v>
      </c>
      <c r="C25" s="71"/>
      <c r="D25" s="64">
        <v>0</v>
      </c>
      <c r="E25" s="64">
        <v>0</v>
      </c>
      <c r="F25" s="65" t="e">
        <f t="shared" si="53"/>
        <v>#DIV/0!</v>
      </c>
      <c r="G25" s="64">
        <v>0</v>
      </c>
      <c r="H25" s="64">
        <v>0</v>
      </c>
      <c r="I25" s="65" t="e">
        <f t="shared" si="54"/>
        <v>#DIV/0!</v>
      </c>
      <c r="J25" s="64">
        <v>0</v>
      </c>
      <c r="K25" s="64">
        <v>0</v>
      </c>
      <c r="L25" s="64">
        <v>0</v>
      </c>
      <c r="M25" s="65" t="e">
        <f t="shared" si="55"/>
        <v>#DIV/0!</v>
      </c>
      <c r="N25" s="64">
        <v>0</v>
      </c>
      <c r="O25" s="64">
        <v>0</v>
      </c>
      <c r="P25" s="65" t="e">
        <f t="shared" si="56"/>
        <v>#DIV/0!</v>
      </c>
      <c r="Q25" s="64">
        <v>0</v>
      </c>
      <c r="R25" s="64">
        <v>0</v>
      </c>
      <c r="S25" s="75" t="e">
        <f t="shared" si="57"/>
        <v>#DIV/0!</v>
      </c>
      <c r="T25" s="66">
        <f t="shared" si="58"/>
        <v>0</v>
      </c>
      <c r="U25" s="66">
        <f t="shared" si="59"/>
        <v>0</v>
      </c>
      <c r="V25" s="67" t="e">
        <f t="shared" si="60"/>
        <v>#DIV/0!</v>
      </c>
      <c r="W25" s="72" t="str">
        <f t="shared" si="41"/>
        <v xml:space="preserve"> </v>
      </c>
      <c r="X25" s="73">
        <f t="shared" si="61"/>
        <v>0</v>
      </c>
      <c r="Y25" s="73">
        <f t="shared" si="62"/>
        <v>0</v>
      </c>
      <c r="Z25" s="73" t="e">
        <f t="shared" si="63"/>
        <v>#DIV/0!</v>
      </c>
      <c r="AA25" s="72" t="str">
        <f t="shared" si="43"/>
        <v xml:space="preserve"> </v>
      </c>
      <c r="AB25" s="73">
        <f t="shared" si="64"/>
        <v>0</v>
      </c>
      <c r="AC25" s="73">
        <f t="shared" si="65"/>
        <v>0</v>
      </c>
      <c r="AD25" s="73" t="e">
        <f t="shared" si="66"/>
        <v>#DIV/0!</v>
      </c>
      <c r="AE25" s="64">
        <v>0</v>
      </c>
      <c r="AF25" s="67">
        <v>0</v>
      </c>
      <c r="AG25" s="67" t="e">
        <f t="shared" si="67"/>
        <v>#DIV/0!</v>
      </c>
      <c r="AH25" s="64">
        <v>0</v>
      </c>
      <c r="AI25" s="67">
        <v>0</v>
      </c>
      <c r="AJ25" s="67" t="e">
        <f t="shared" si="68"/>
        <v>#DIV/0!</v>
      </c>
      <c r="AK25" s="64">
        <v>0</v>
      </c>
      <c r="AL25" s="64">
        <v>0</v>
      </c>
      <c r="AM25" s="64">
        <v>0</v>
      </c>
      <c r="AN25" s="67" t="e">
        <f t="shared" si="69"/>
        <v>#DIV/0!</v>
      </c>
      <c r="AO25" s="64">
        <v>0</v>
      </c>
      <c r="AP25" s="64">
        <v>0</v>
      </c>
      <c r="AQ25" s="67" t="e">
        <f t="shared" si="70"/>
        <v>#DIV/0!</v>
      </c>
      <c r="AR25" s="64">
        <v>0</v>
      </c>
      <c r="AS25" s="64">
        <v>0</v>
      </c>
      <c r="AT25" s="67" t="e">
        <f t="shared" si="71"/>
        <v>#DIV/0!</v>
      </c>
      <c r="AU25" s="66">
        <f t="shared" si="72"/>
        <v>0</v>
      </c>
      <c r="AV25" s="66">
        <f t="shared" si="50"/>
        <v>0</v>
      </c>
      <c r="AW25" s="67" t="e">
        <f t="shared" si="50"/>
        <v>#DIV/0!</v>
      </c>
      <c r="AX25" s="72" t="str">
        <f t="shared" si="51"/>
        <v xml:space="preserve"> </v>
      </c>
      <c r="AY25" s="73">
        <f t="shared" si="52"/>
        <v>0</v>
      </c>
      <c r="AZ25" s="73">
        <f t="shared" si="13"/>
        <v>0</v>
      </c>
      <c r="BA25" s="73" t="e">
        <f t="shared" si="13"/>
        <v>#DIV/0!</v>
      </c>
      <c r="BB25" s="72" t="str">
        <f t="shared" si="14"/>
        <v xml:space="preserve"> </v>
      </c>
      <c r="BC25" s="73">
        <f t="shared" si="15"/>
        <v>0</v>
      </c>
      <c r="BD25" s="73">
        <f t="shared" si="15"/>
        <v>0</v>
      </c>
      <c r="BE25" s="73" t="e">
        <f t="shared" si="15"/>
        <v>#DIV/0!</v>
      </c>
      <c r="BF25" s="59"/>
      <c r="BG25" s="25"/>
      <c r="BH25" s="25"/>
      <c r="BI25" s="25"/>
      <c r="BJ25" s="59"/>
      <c r="BK25" s="50"/>
      <c r="BL25" s="50"/>
      <c r="BM25" s="50"/>
      <c r="BO25" s="50"/>
      <c r="BP25" s="50"/>
      <c r="BQ25" s="50"/>
      <c r="BR25" s="59"/>
      <c r="BS25" s="59"/>
      <c r="BT25" s="59"/>
      <c r="BU25" s="59"/>
      <c r="BV25" s="59"/>
      <c r="BW25" s="60"/>
      <c r="BX25" s="60"/>
    </row>
    <row r="26" spans="1:76" ht="11.25" customHeight="1" x14ac:dyDescent="0.2">
      <c r="A26" s="51" t="s">
        <v>107</v>
      </c>
      <c r="B26" s="52"/>
      <c r="C26" s="53"/>
      <c r="D26" s="76"/>
      <c r="E26" s="76">
        <f>SUM(E27:E33)</f>
        <v>0</v>
      </c>
      <c r="F26" s="77" t="e">
        <f>SUM(F27:F33)</f>
        <v>#DIV/0!</v>
      </c>
      <c r="G26" s="76"/>
      <c r="H26" s="54">
        <f t="shared" ref="H26:V26" si="73">SUM(H27:H33)</f>
        <v>0</v>
      </c>
      <c r="I26" s="77" t="e">
        <f t="shared" si="73"/>
        <v>#DIV/0!</v>
      </c>
      <c r="J26" s="76"/>
      <c r="K26" s="76"/>
      <c r="L26" s="54">
        <f t="shared" ref="L26:S26" si="74">SUM(L27:L33)</f>
        <v>0</v>
      </c>
      <c r="M26" s="77" t="e">
        <f t="shared" si="74"/>
        <v>#DIV/0!</v>
      </c>
      <c r="N26" s="76"/>
      <c r="O26" s="54">
        <f t="shared" ref="O26" si="75">SUM(O27:O33)</f>
        <v>0</v>
      </c>
      <c r="P26" s="77" t="e">
        <f t="shared" si="74"/>
        <v>#DIV/0!</v>
      </c>
      <c r="Q26" s="76"/>
      <c r="R26" s="54">
        <f t="shared" ref="R26" si="76">SUM(R27:R33)</f>
        <v>0</v>
      </c>
      <c r="S26" s="78" t="e">
        <f t="shared" si="74"/>
        <v>#DIV/0!</v>
      </c>
      <c r="T26" s="54"/>
      <c r="U26" s="54">
        <f t="shared" si="73"/>
        <v>0</v>
      </c>
      <c r="V26" s="77" t="e">
        <f t="shared" si="73"/>
        <v>#DIV/0!</v>
      </c>
      <c r="W26" s="57" t="str">
        <f t="shared" si="41"/>
        <v xml:space="preserve"> </v>
      </c>
      <c r="X26" s="58">
        <f t="shared" si="42"/>
        <v>0</v>
      </c>
      <c r="Y26" s="58">
        <f t="shared" si="42"/>
        <v>0</v>
      </c>
      <c r="Z26" s="58" t="e">
        <f t="shared" si="42"/>
        <v>#DIV/0!</v>
      </c>
      <c r="AA26" s="57" t="str">
        <f>IF(E26&gt;0,U26/E26," ")</f>
        <v xml:space="preserve"> </v>
      </c>
      <c r="AB26" s="58">
        <f t="shared" si="44"/>
        <v>0</v>
      </c>
      <c r="AC26" s="58">
        <f>U26-E26</f>
        <v>0</v>
      </c>
      <c r="AD26" s="58" t="e">
        <f>V26-F26</f>
        <v>#DIV/0!</v>
      </c>
      <c r="AE26" s="76"/>
      <c r="AF26" s="77">
        <f>SUM(AF27:AF33)</f>
        <v>0</v>
      </c>
      <c r="AG26" s="77" t="e">
        <f t="shared" ref="AG26" si="77">SUM(AG27:AG33)</f>
        <v>#DIV/0!</v>
      </c>
      <c r="AH26" s="76"/>
      <c r="AI26" s="77">
        <f t="shared" ref="AI26:AJ26" si="78">SUM(AI27:AI33)</f>
        <v>0</v>
      </c>
      <c r="AJ26" s="77" t="e">
        <f t="shared" si="78"/>
        <v>#DIV/0!</v>
      </c>
      <c r="AK26" s="76"/>
      <c r="AL26" s="76"/>
      <c r="AM26" s="54">
        <f t="shared" ref="AM26:AN26" si="79">SUM(AM27:AM33)</f>
        <v>0</v>
      </c>
      <c r="AN26" s="77" t="e">
        <f t="shared" si="79"/>
        <v>#DIV/0!</v>
      </c>
      <c r="AO26" s="76"/>
      <c r="AP26" s="54">
        <f t="shared" ref="AP26:AQ26" si="80">SUM(AP27:AP33)</f>
        <v>0</v>
      </c>
      <c r="AQ26" s="77" t="e">
        <f t="shared" si="80"/>
        <v>#DIV/0!</v>
      </c>
      <c r="AR26" s="76"/>
      <c r="AS26" s="54">
        <f t="shared" ref="AS26:AT26" si="81">SUM(AS27:AS33)</f>
        <v>0</v>
      </c>
      <c r="AT26" s="77" t="e">
        <f t="shared" si="81"/>
        <v>#DIV/0!</v>
      </c>
      <c r="AU26" s="54"/>
      <c r="AV26" s="54">
        <f t="shared" si="50"/>
        <v>0</v>
      </c>
      <c r="AW26" s="77" t="e">
        <f t="shared" si="50"/>
        <v>#DIV/0!</v>
      </c>
      <c r="AX26" s="57" t="str">
        <f t="shared" si="51"/>
        <v xml:space="preserve"> </v>
      </c>
      <c r="AY26" s="58">
        <f t="shared" si="52"/>
        <v>0</v>
      </c>
      <c r="AZ26" s="58">
        <f t="shared" si="13"/>
        <v>0</v>
      </c>
      <c r="BA26" s="58" t="e">
        <f t="shared" si="13"/>
        <v>#DIV/0!</v>
      </c>
      <c r="BB26" s="57" t="str">
        <f t="shared" si="14"/>
        <v xml:space="preserve"> </v>
      </c>
      <c r="BC26" s="58">
        <f t="shared" si="15"/>
        <v>0</v>
      </c>
      <c r="BD26" s="58">
        <f t="shared" si="15"/>
        <v>0</v>
      </c>
      <c r="BE26" s="58" t="e">
        <f t="shared" si="15"/>
        <v>#DIV/0!</v>
      </c>
      <c r="BF26" s="59"/>
      <c r="BG26" s="25"/>
      <c r="BH26" s="25"/>
      <c r="BI26" s="25"/>
      <c r="BJ26" s="59"/>
      <c r="BK26" s="50"/>
      <c r="BL26" s="50"/>
      <c r="BM26" s="50"/>
      <c r="BO26" s="50"/>
      <c r="BP26" s="50"/>
      <c r="BQ26" s="50"/>
      <c r="BR26" s="59"/>
      <c r="BS26" s="59"/>
      <c r="BT26" s="59"/>
      <c r="BU26" s="59"/>
      <c r="BV26" s="59"/>
      <c r="BW26" s="60"/>
      <c r="BX26" s="60"/>
    </row>
    <row r="27" spans="1:76" ht="11.25" customHeight="1" x14ac:dyDescent="0.2">
      <c r="A27" s="69"/>
      <c r="B27" s="70" t="s">
        <v>108</v>
      </c>
      <c r="C27" s="71" t="s">
        <v>98</v>
      </c>
      <c r="D27" s="64">
        <v>0</v>
      </c>
      <c r="E27" s="64">
        <v>0</v>
      </c>
      <c r="F27" s="65" t="e">
        <f t="shared" ref="F27:F33" si="82">E27/$F$11</f>
        <v>#DIV/0!</v>
      </c>
      <c r="G27" s="64">
        <v>0</v>
      </c>
      <c r="H27" s="64">
        <v>0</v>
      </c>
      <c r="I27" s="65" t="e">
        <f t="shared" ref="I27:I33" si="83">H27/$I$11</f>
        <v>#DIV/0!</v>
      </c>
      <c r="J27" s="64">
        <v>0</v>
      </c>
      <c r="K27" s="64">
        <v>0</v>
      </c>
      <c r="L27" s="64">
        <v>0</v>
      </c>
      <c r="M27" s="65" t="e">
        <f t="shared" ref="M27:M33" si="84">L27/$M$11</f>
        <v>#DIV/0!</v>
      </c>
      <c r="N27" s="64">
        <v>0</v>
      </c>
      <c r="O27" s="64">
        <v>0</v>
      </c>
      <c r="P27" s="65" t="e">
        <f t="shared" ref="P27:P33" si="85">O27/P$11</f>
        <v>#DIV/0!</v>
      </c>
      <c r="Q27" s="64">
        <v>0</v>
      </c>
      <c r="R27" s="64">
        <v>0</v>
      </c>
      <c r="S27" s="75" t="e">
        <f t="shared" ref="S27:S33" si="86">R27/S$11</f>
        <v>#DIV/0!</v>
      </c>
      <c r="T27" s="66">
        <f t="shared" ref="T27:T33" si="87">J27+K27+N27+Q27</f>
        <v>0</v>
      </c>
      <c r="U27" s="66">
        <f t="shared" ref="U27:U33" si="88">L27+O27+R27</f>
        <v>0</v>
      </c>
      <c r="V27" s="67" t="e">
        <f t="shared" ref="V27:V33" si="89">M27+P27+S27</f>
        <v>#DIV/0!</v>
      </c>
      <c r="W27" s="72" t="str">
        <f t="shared" si="41"/>
        <v xml:space="preserve"> </v>
      </c>
      <c r="X27" s="73">
        <f t="shared" ref="X27:X33" si="90">T27-G27</f>
        <v>0</v>
      </c>
      <c r="Y27" s="73">
        <f t="shared" ref="Y27:Y33" si="91">U27-H27</f>
        <v>0</v>
      </c>
      <c r="Z27" s="73" t="e">
        <f t="shared" ref="Z27:Z33" si="92">V27-I27</f>
        <v>#DIV/0!</v>
      </c>
      <c r="AA27" s="72" t="str">
        <f t="shared" ref="AA27:AA33" si="93">IF(E27&gt;0,U27/E27," ")</f>
        <v xml:space="preserve"> </v>
      </c>
      <c r="AB27" s="73">
        <f t="shared" ref="AB27:AB33" si="94">T27-D27</f>
        <v>0</v>
      </c>
      <c r="AC27" s="73">
        <f t="shared" ref="AC27:AC33" si="95">U27-E27</f>
        <v>0</v>
      </c>
      <c r="AD27" s="73" t="e">
        <f t="shared" ref="AD27:AD33" si="96">V27-F27</f>
        <v>#DIV/0!</v>
      </c>
      <c r="AE27" s="64">
        <v>0</v>
      </c>
      <c r="AF27" s="67">
        <v>0</v>
      </c>
      <c r="AG27" s="67" t="e">
        <f t="shared" ref="AG27:AG33" si="97">AF27/$AG$11</f>
        <v>#DIV/0!</v>
      </c>
      <c r="AH27" s="64">
        <v>0</v>
      </c>
      <c r="AI27" s="67">
        <v>0</v>
      </c>
      <c r="AJ27" s="67" t="e">
        <f t="shared" ref="AJ27:AJ33" si="98">AI27/$AJ$11</f>
        <v>#DIV/0!</v>
      </c>
      <c r="AK27" s="64">
        <v>0</v>
      </c>
      <c r="AL27" s="64">
        <v>0</v>
      </c>
      <c r="AM27" s="64">
        <v>0</v>
      </c>
      <c r="AN27" s="67" t="e">
        <f t="shared" ref="AN27:AN33" si="99">M27</f>
        <v>#DIV/0!</v>
      </c>
      <c r="AO27" s="64">
        <v>0</v>
      </c>
      <c r="AP27" s="64">
        <v>0</v>
      </c>
      <c r="AQ27" s="67" t="e">
        <f t="shared" ref="AQ27:AQ33" si="100">P27</f>
        <v>#DIV/0!</v>
      </c>
      <c r="AR27" s="64">
        <v>0</v>
      </c>
      <c r="AS27" s="64">
        <v>0</v>
      </c>
      <c r="AT27" s="67" t="e">
        <f t="shared" ref="AT27:AT33" si="101">S27</f>
        <v>#DIV/0!</v>
      </c>
      <c r="AU27" s="66">
        <f t="shared" ref="AU27:AU33" si="102">AK27+AL27+AO27+AR27</f>
        <v>0</v>
      </c>
      <c r="AV27" s="66">
        <f t="shared" si="50"/>
        <v>0</v>
      </c>
      <c r="AW27" s="67" t="e">
        <f t="shared" si="50"/>
        <v>#DIV/0!</v>
      </c>
      <c r="AX27" s="72" t="str">
        <f t="shared" si="51"/>
        <v xml:space="preserve"> </v>
      </c>
      <c r="AY27" s="73">
        <f t="shared" si="52"/>
        <v>0</v>
      </c>
      <c r="AZ27" s="73">
        <f t="shared" si="13"/>
        <v>0</v>
      </c>
      <c r="BA27" s="73" t="e">
        <f t="shared" si="13"/>
        <v>#DIV/0!</v>
      </c>
      <c r="BB27" s="72" t="str">
        <f t="shared" si="14"/>
        <v xml:space="preserve"> </v>
      </c>
      <c r="BC27" s="73">
        <f t="shared" si="15"/>
        <v>0</v>
      </c>
      <c r="BD27" s="73">
        <f t="shared" si="15"/>
        <v>0</v>
      </c>
      <c r="BE27" s="73" t="e">
        <f t="shared" si="15"/>
        <v>#DIV/0!</v>
      </c>
      <c r="BF27" s="59"/>
      <c r="BG27" s="25"/>
      <c r="BH27" s="25"/>
      <c r="BI27" s="25"/>
      <c r="BJ27" s="59"/>
      <c r="BK27" s="50"/>
      <c r="BL27" s="50"/>
      <c r="BM27" s="50"/>
      <c r="BO27" s="50"/>
      <c r="BP27" s="50"/>
      <c r="BQ27" s="50"/>
      <c r="BR27" s="59"/>
      <c r="BS27" s="59"/>
      <c r="BT27" s="59"/>
      <c r="BU27" s="59"/>
      <c r="BV27" s="59"/>
      <c r="BW27" s="60"/>
      <c r="BX27" s="60"/>
    </row>
    <row r="28" spans="1:76" ht="11.25" customHeight="1" x14ac:dyDescent="0.2">
      <c r="A28" s="69"/>
      <c r="B28" s="70" t="s">
        <v>109</v>
      </c>
      <c r="C28" s="71" t="s">
        <v>110</v>
      </c>
      <c r="D28" s="64">
        <v>0</v>
      </c>
      <c r="E28" s="64">
        <v>0</v>
      </c>
      <c r="F28" s="65" t="e">
        <f t="shared" si="82"/>
        <v>#DIV/0!</v>
      </c>
      <c r="G28" s="64">
        <v>0</v>
      </c>
      <c r="H28" s="64">
        <v>0</v>
      </c>
      <c r="I28" s="65" t="e">
        <f t="shared" si="83"/>
        <v>#DIV/0!</v>
      </c>
      <c r="J28" s="64">
        <v>0</v>
      </c>
      <c r="K28" s="64">
        <v>0</v>
      </c>
      <c r="L28" s="64">
        <v>0</v>
      </c>
      <c r="M28" s="65" t="e">
        <f t="shared" si="84"/>
        <v>#DIV/0!</v>
      </c>
      <c r="N28" s="64">
        <v>0</v>
      </c>
      <c r="O28" s="64">
        <v>0</v>
      </c>
      <c r="P28" s="65" t="e">
        <f t="shared" si="85"/>
        <v>#DIV/0!</v>
      </c>
      <c r="Q28" s="64">
        <v>0</v>
      </c>
      <c r="R28" s="64">
        <v>0</v>
      </c>
      <c r="S28" s="75" t="e">
        <f t="shared" si="86"/>
        <v>#DIV/0!</v>
      </c>
      <c r="T28" s="66">
        <f t="shared" si="87"/>
        <v>0</v>
      </c>
      <c r="U28" s="66">
        <f t="shared" si="88"/>
        <v>0</v>
      </c>
      <c r="V28" s="67" t="e">
        <f t="shared" si="89"/>
        <v>#DIV/0!</v>
      </c>
      <c r="W28" s="72" t="str">
        <f t="shared" si="41"/>
        <v xml:space="preserve"> </v>
      </c>
      <c r="X28" s="73">
        <f t="shared" si="90"/>
        <v>0</v>
      </c>
      <c r="Y28" s="73">
        <f t="shared" si="91"/>
        <v>0</v>
      </c>
      <c r="Z28" s="73" t="e">
        <f t="shared" si="92"/>
        <v>#DIV/0!</v>
      </c>
      <c r="AA28" s="72" t="str">
        <f t="shared" si="93"/>
        <v xml:space="preserve"> </v>
      </c>
      <c r="AB28" s="73">
        <f t="shared" si="94"/>
        <v>0</v>
      </c>
      <c r="AC28" s="73">
        <f t="shared" si="95"/>
        <v>0</v>
      </c>
      <c r="AD28" s="73" t="e">
        <f t="shared" si="96"/>
        <v>#DIV/0!</v>
      </c>
      <c r="AE28" s="64">
        <v>0</v>
      </c>
      <c r="AF28" s="67">
        <v>0</v>
      </c>
      <c r="AG28" s="67" t="e">
        <f t="shared" si="97"/>
        <v>#DIV/0!</v>
      </c>
      <c r="AH28" s="64">
        <v>0</v>
      </c>
      <c r="AI28" s="67">
        <v>0</v>
      </c>
      <c r="AJ28" s="67" t="e">
        <f t="shared" si="98"/>
        <v>#DIV/0!</v>
      </c>
      <c r="AK28" s="64">
        <v>0</v>
      </c>
      <c r="AL28" s="64">
        <v>0</v>
      </c>
      <c r="AM28" s="64">
        <v>0</v>
      </c>
      <c r="AN28" s="67" t="e">
        <f t="shared" si="99"/>
        <v>#DIV/0!</v>
      </c>
      <c r="AO28" s="64">
        <v>0</v>
      </c>
      <c r="AP28" s="64">
        <v>0</v>
      </c>
      <c r="AQ28" s="67" t="e">
        <f t="shared" si="100"/>
        <v>#DIV/0!</v>
      </c>
      <c r="AR28" s="64">
        <v>0</v>
      </c>
      <c r="AS28" s="64">
        <v>0</v>
      </c>
      <c r="AT28" s="67" t="e">
        <f t="shared" si="101"/>
        <v>#DIV/0!</v>
      </c>
      <c r="AU28" s="66">
        <f t="shared" si="102"/>
        <v>0</v>
      </c>
      <c r="AV28" s="66">
        <f t="shared" si="50"/>
        <v>0</v>
      </c>
      <c r="AW28" s="67" t="e">
        <f t="shared" si="50"/>
        <v>#DIV/0!</v>
      </c>
      <c r="AX28" s="72" t="str">
        <f t="shared" si="51"/>
        <v xml:space="preserve"> </v>
      </c>
      <c r="AY28" s="73">
        <f t="shared" si="52"/>
        <v>0</v>
      </c>
      <c r="AZ28" s="73">
        <f t="shared" si="13"/>
        <v>0</v>
      </c>
      <c r="BA28" s="73" t="e">
        <f t="shared" si="13"/>
        <v>#DIV/0!</v>
      </c>
      <c r="BB28" s="72" t="str">
        <f t="shared" si="14"/>
        <v xml:space="preserve"> </v>
      </c>
      <c r="BC28" s="73">
        <f t="shared" si="15"/>
        <v>0</v>
      </c>
      <c r="BD28" s="73">
        <f t="shared" si="15"/>
        <v>0</v>
      </c>
      <c r="BE28" s="73" t="e">
        <f t="shared" si="15"/>
        <v>#DIV/0!</v>
      </c>
      <c r="BF28" s="59"/>
      <c r="BG28" s="25"/>
      <c r="BH28" s="25"/>
      <c r="BI28" s="25"/>
      <c r="BJ28" s="59"/>
      <c r="BK28" s="50"/>
      <c r="BL28" s="50"/>
      <c r="BM28" s="50"/>
      <c r="BO28" s="50"/>
      <c r="BP28" s="50"/>
      <c r="BQ28" s="50"/>
      <c r="BR28" s="59"/>
      <c r="BS28" s="59"/>
      <c r="BT28" s="59"/>
      <c r="BU28" s="59"/>
      <c r="BV28" s="59"/>
      <c r="BW28" s="60"/>
      <c r="BX28" s="60"/>
    </row>
    <row r="29" spans="1:76" ht="11.25" customHeight="1" x14ac:dyDescent="0.2">
      <c r="A29" s="69"/>
      <c r="B29" s="70" t="s">
        <v>111</v>
      </c>
      <c r="C29" s="71"/>
      <c r="D29" s="64">
        <v>0</v>
      </c>
      <c r="E29" s="64">
        <v>0</v>
      </c>
      <c r="F29" s="65" t="e">
        <f t="shared" si="82"/>
        <v>#DIV/0!</v>
      </c>
      <c r="G29" s="64">
        <v>0</v>
      </c>
      <c r="H29" s="64">
        <v>0</v>
      </c>
      <c r="I29" s="65" t="e">
        <f t="shared" si="83"/>
        <v>#DIV/0!</v>
      </c>
      <c r="J29" s="64">
        <v>0</v>
      </c>
      <c r="K29" s="64">
        <v>0</v>
      </c>
      <c r="L29" s="64">
        <v>0</v>
      </c>
      <c r="M29" s="65" t="e">
        <f t="shared" si="84"/>
        <v>#DIV/0!</v>
      </c>
      <c r="N29" s="64">
        <v>0</v>
      </c>
      <c r="O29" s="64">
        <v>0</v>
      </c>
      <c r="P29" s="65" t="e">
        <f t="shared" si="85"/>
        <v>#DIV/0!</v>
      </c>
      <c r="Q29" s="64">
        <v>0</v>
      </c>
      <c r="R29" s="64">
        <v>0</v>
      </c>
      <c r="S29" s="75" t="e">
        <f t="shared" si="86"/>
        <v>#DIV/0!</v>
      </c>
      <c r="T29" s="66">
        <f t="shared" si="87"/>
        <v>0</v>
      </c>
      <c r="U29" s="66">
        <f t="shared" si="88"/>
        <v>0</v>
      </c>
      <c r="V29" s="67" t="e">
        <f t="shared" si="89"/>
        <v>#DIV/0!</v>
      </c>
      <c r="W29" s="72" t="str">
        <f t="shared" si="41"/>
        <v xml:space="preserve"> </v>
      </c>
      <c r="X29" s="73">
        <f t="shared" si="90"/>
        <v>0</v>
      </c>
      <c r="Y29" s="73">
        <f t="shared" si="91"/>
        <v>0</v>
      </c>
      <c r="Z29" s="73" t="e">
        <f t="shared" si="92"/>
        <v>#DIV/0!</v>
      </c>
      <c r="AA29" s="72" t="str">
        <f t="shared" si="93"/>
        <v xml:space="preserve"> </v>
      </c>
      <c r="AB29" s="73">
        <f t="shared" si="94"/>
        <v>0</v>
      </c>
      <c r="AC29" s="73">
        <f t="shared" si="95"/>
        <v>0</v>
      </c>
      <c r="AD29" s="73" t="e">
        <f t="shared" si="96"/>
        <v>#DIV/0!</v>
      </c>
      <c r="AE29" s="64">
        <v>0</v>
      </c>
      <c r="AF29" s="67">
        <v>0</v>
      </c>
      <c r="AG29" s="67" t="e">
        <f t="shared" si="97"/>
        <v>#DIV/0!</v>
      </c>
      <c r="AH29" s="64">
        <v>0</v>
      </c>
      <c r="AI29" s="67">
        <v>0</v>
      </c>
      <c r="AJ29" s="67" t="e">
        <f t="shared" si="98"/>
        <v>#DIV/0!</v>
      </c>
      <c r="AK29" s="64">
        <v>0</v>
      </c>
      <c r="AL29" s="64">
        <v>0</v>
      </c>
      <c r="AM29" s="64">
        <v>0</v>
      </c>
      <c r="AN29" s="67" t="e">
        <f t="shared" si="99"/>
        <v>#DIV/0!</v>
      </c>
      <c r="AO29" s="64">
        <v>0</v>
      </c>
      <c r="AP29" s="64">
        <v>0</v>
      </c>
      <c r="AQ29" s="67" t="e">
        <f t="shared" si="100"/>
        <v>#DIV/0!</v>
      </c>
      <c r="AR29" s="64">
        <v>0</v>
      </c>
      <c r="AS29" s="64">
        <v>0</v>
      </c>
      <c r="AT29" s="67" t="e">
        <f t="shared" si="101"/>
        <v>#DIV/0!</v>
      </c>
      <c r="AU29" s="66">
        <f t="shared" si="102"/>
        <v>0</v>
      </c>
      <c r="AV29" s="66">
        <f t="shared" si="50"/>
        <v>0</v>
      </c>
      <c r="AW29" s="67" t="e">
        <f t="shared" si="50"/>
        <v>#DIV/0!</v>
      </c>
      <c r="AX29" s="72" t="str">
        <f t="shared" si="51"/>
        <v xml:space="preserve"> </v>
      </c>
      <c r="AY29" s="73">
        <f t="shared" si="52"/>
        <v>0</v>
      </c>
      <c r="AZ29" s="73">
        <f t="shared" si="13"/>
        <v>0</v>
      </c>
      <c r="BA29" s="73" t="e">
        <f t="shared" si="13"/>
        <v>#DIV/0!</v>
      </c>
      <c r="BB29" s="72" t="str">
        <f t="shared" si="14"/>
        <v xml:space="preserve"> </v>
      </c>
      <c r="BC29" s="73">
        <f t="shared" si="15"/>
        <v>0</v>
      </c>
      <c r="BD29" s="73">
        <f t="shared" si="15"/>
        <v>0</v>
      </c>
      <c r="BE29" s="73" t="e">
        <f t="shared" si="15"/>
        <v>#DIV/0!</v>
      </c>
      <c r="BF29" s="59"/>
      <c r="BG29" s="25"/>
      <c r="BH29" s="25"/>
      <c r="BI29" s="25"/>
      <c r="BJ29" s="59"/>
      <c r="BK29" s="50"/>
      <c r="BL29" s="50"/>
      <c r="BM29" s="50"/>
      <c r="BO29" s="50"/>
      <c r="BP29" s="50"/>
      <c r="BQ29" s="50"/>
      <c r="BR29" s="59"/>
      <c r="BS29" s="59"/>
      <c r="BT29" s="59"/>
      <c r="BU29" s="59"/>
      <c r="BV29" s="59"/>
      <c r="BW29" s="60"/>
      <c r="BX29" s="60"/>
    </row>
    <row r="30" spans="1:76" ht="11.25" customHeight="1" x14ac:dyDescent="0.2">
      <c r="A30" s="69"/>
      <c r="B30" s="70" t="s">
        <v>112</v>
      </c>
      <c r="C30" s="71"/>
      <c r="D30" s="64">
        <v>0</v>
      </c>
      <c r="E30" s="64">
        <v>0</v>
      </c>
      <c r="F30" s="65" t="e">
        <f t="shared" si="82"/>
        <v>#DIV/0!</v>
      </c>
      <c r="G30" s="64">
        <v>0</v>
      </c>
      <c r="H30" s="64">
        <v>0</v>
      </c>
      <c r="I30" s="65" t="e">
        <f t="shared" si="83"/>
        <v>#DIV/0!</v>
      </c>
      <c r="J30" s="64">
        <v>0</v>
      </c>
      <c r="K30" s="64">
        <v>0</v>
      </c>
      <c r="L30" s="64">
        <v>0</v>
      </c>
      <c r="M30" s="65" t="e">
        <f t="shared" si="84"/>
        <v>#DIV/0!</v>
      </c>
      <c r="N30" s="64">
        <v>0</v>
      </c>
      <c r="O30" s="64">
        <v>0</v>
      </c>
      <c r="P30" s="65" t="e">
        <f t="shared" si="85"/>
        <v>#DIV/0!</v>
      </c>
      <c r="Q30" s="64">
        <v>0</v>
      </c>
      <c r="R30" s="64">
        <v>0</v>
      </c>
      <c r="S30" s="75" t="e">
        <f t="shared" si="86"/>
        <v>#DIV/0!</v>
      </c>
      <c r="T30" s="66">
        <f t="shared" si="87"/>
        <v>0</v>
      </c>
      <c r="U30" s="66">
        <f t="shared" si="88"/>
        <v>0</v>
      </c>
      <c r="V30" s="67" t="e">
        <f t="shared" si="89"/>
        <v>#DIV/0!</v>
      </c>
      <c r="W30" s="72" t="str">
        <f t="shared" si="41"/>
        <v xml:space="preserve"> </v>
      </c>
      <c r="X30" s="73">
        <f t="shared" si="90"/>
        <v>0</v>
      </c>
      <c r="Y30" s="73">
        <f t="shared" si="91"/>
        <v>0</v>
      </c>
      <c r="Z30" s="73" t="e">
        <f t="shared" si="92"/>
        <v>#DIV/0!</v>
      </c>
      <c r="AA30" s="72" t="str">
        <f t="shared" si="93"/>
        <v xml:space="preserve"> </v>
      </c>
      <c r="AB30" s="73">
        <f t="shared" si="94"/>
        <v>0</v>
      </c>
      <c r="AC30" s="73">
        <f t="shared" si="95"/>
        <v>0</v>
      </c>
      <c r="AD30" s="73" t="e">
        <f t="shared" si="96"/>
        <v>#DIV/0!</v>
      </c>
      <c r="AE30" s="64">
        <v>0</v>
      </c>
      <c r="AF30" s="67">
        <v>0</v>
      </c>
      <c r="AG30" s="67" t="e">
        <f t="shared" si="97"/>
        <v>#DIV/0!</v>
      </c>
      <c r="AH30" s="64">
        <v>0</v>
      </c>
      <c r="AI30" s="67">
        <v>0</v>
      </c>
      <c r="AJ30" s="67" t="e">
        <f t="shared" si="98"/>
        <v>#DIV/0!</v>
      </c>
      <c r="AK30" s="64">
        <v>0</v>
      </c>
      <c r="AL30" s="64">
        <v>0</v>
      </c>
      <c r="AM30" s="64">
        <v>0</v>
      </c>
      <c r="AN30" s="67" t="e">
        <f t="shared" si="99"/>
        <v>#DIV/0!</v>
      </c>
      <c r="AO30" s="64">
        <v>0</v>
      </c>
      <c r="AP30" s="64">
        <v>0</v>
      </c>
      <c r="AQ30" s="67" t="e">
        <f t="shared" si="100"/>
        <v>#DIV/0!</v>
      </c>
      <c r="AR30" s="64">
        <v>0</v>
      </c>
      <c r="AS30" s="64">
        <v>0</v>
      </c>
      <c r="AT30" s="67" t="e">
        <f t="shared" si="101"/>
        <v>#DIV/0!</v>
      </c>
      <c r="AU30" s="66">
        <f t="shared" si="102"/>
        <v>0</v>
      </c>
      <c r="AV30" s="66">
        <f t="shared" si="50"/>
        <v>0</v>
      </c>
      <c r="AW30" s="67" t="e">
        <f t="shared" si="50"/>
        <v>#DIV/0!</v>
      </c>
      <c r="AX30" s="72" t="str">
        <f t="shared" si="51"/>
        <v xml:space="preserve"> </v>
      </c>
      <c r="AY30" s="73">
        <f t="shared" si="52"/>
        <v>0</v>
      </c>
      <c r="AZ30" s="73">
        <f t="shared" si="13"/>
        <v>0</v>
      </c>
      <c r="BA30" s="73" t="e">
        <f t="shared" si="13"/>
        <v>#DIV/0!</v>
      </c>
      <c r="BB30" s="72" t="str">
        <f t="shared" si="14"/>
        <v xml:space="preserve"> </v>
      </c>
      <c r="BC30" s="73">
        <f t="shared" si="15"/>
        <v>0</v>
      </c>
      <c r="BD30" s="73">
        <f t="shared" si="15"/>
        <v>0</v>
      </c>
      <c r="BE30" s="73" t="e">
        <f t="shared" si="15"/>
        <v>#DIV/0!</v>
      </c>
      <c r="BF30" s="59"/>
      <c r="BG30" s="25"/>
      <c r="BH30" s="25"/>
      <c r="BI30" s="25"/>
      <c r="BJ30" s="59"/>
      <c r="BK30" s="50"/>
      <c r="BL30" s="50"/>
      <c r="BM30" s="50"/>
      <c r="BO30" s="50"/>
      <c r="BP30" s="50"/>
      <c r="BQ30" s="50"/>
      <c r="BR30" s="59"/>
      <c r="BS30" s="59"/>
      <c r="BT30" s="59"/>
      <c r="BU30" s="59"/>
      <c r="BV30" s="59"/>
      <c r="BW30" s="60"/>
      <c r="BX30" s="60"/>
    </row>
    <row r="31" spans="1:76" ht="11.25" customHeight="1" x14ac:dyDescent="0.2">
      <c r="A31" s="69"/>
      <c r="B31" s="70" t="s">
        <v>113</v>
      </c>
      <c r="C31" s="71"/>
      <c r="D31" s="64">
        <v>0</v>
      </c>
      <c r="E31" s="64">
        <v>0</v>
      </c>
      <c r="F31" s="65" t="e">
        <f t="shared" si="82"/>
        <v>#DIV/0!</v>
      </c>
      <c r="G31" s="64">
        <v>0</v>
      </c>
      <c r="H31" s="64">
        <v>0</v>
      </c>
      <c r="I31" s="65" t="e">
        <f t="shared" si="83"/>
        <v>#DIV/0!</v>
      </c>
      <c r="J31" s="64">
        <v>0</v>
      </c>
      <c r="K31" s="64">
        <v>0</v>
      </c>
      <c r="L31" s="64">
        <v>0</v>
      </c>
      <c r="M31" s="65" t="e">
        <f t="shared" si="84"/>
        <v>#DIV/0!</v>
      </c>
      <c r="N31" s="64">
        <v>0</v>
      </c>
      <c r="O31" s="64">
        <v>0</v>
      </c>
      <c r="P31" s="65" t="e">
        <f t="shared" si="85"/>
        <v>#DIV/0!</v>
      </c>
      <c r="Q31" s="64">
        <v>0</v>
      </c>
      <c r="R31" s="64">
        <v>0</v>
      </c>
      <c r="S31" s="75" t="e">
        <f t="shared" si="86"/>
        <v>#DIV/0!</v>
      </c>
      <c r="T31" s="66">
        <f t="shared" si="87"/>
        <v>0</v>
      </c>
      <c r="U31" s="66">
        <f t="shared" si="88"/>
        <v>0</v>
      </c>
      <c r="V31" s="67" t="e">
        <f t="shared" si="89"/>
        <v>#DIV/0!</v>
      </c>
      <c r="W31" s="72" t="str">
        <f t="shared" si="41"/>
        <v xml:space="preserve"> </v>
      </c>
      <c r="X31" s="73">
        <f t="shared" si="90"/>
        <v>0</v>
      </c>
      <c r="Y31" s="73">
        <f t="shared" si="91"/>
        <v>0</v>
      </c>
      <c r="Z31" s="73" t="e">
        <f t="shared" si="92"/>
        <v>#DIV/0!</v>
      </c>
      <c r="AA31" s="72" t="str">
        <f t="shared" si="93"/>
        <v xml:space="preserve"> </v>
      </c>
      <c r="AB31" s="73">
        <f t="shared" si="94"/>
        <v>0</v>
      </c>
      <c r="AC31" s="73">
        <f t="shared" si="95"/>
        <v>0</v>
      </c>
      <c r="AD31" s="73" t="e">
        <f t="shared" si="96"/>
        <v>#DIV/0!</v>
      </c>
      <c r="AE31" s="64">
        <v>0</v>
      </c>
      <c r="AF31" s="67">
        <v>0</v>
      </c>
      <c r="AG31" s="67" t="e">
        <f t="shared" si="97"/>
        <v>#DIV/0!</v>
      </c>
      <c r="AH31" s="64">
        <v>0</v>
      </c>
      <c r="AI31" s="67">
        <v>0</v>
      </c>
      <c r="AJ31" s="67" t="e">
        <f t="shared" si="98"/>
        <v>#DIV/0!</v>
      </c>
      <c r="AK31" s="64">
        <v>0</v>
      </c>
      <c r="AL31" s="64">
        <v>0</v>
      </c>
      <c r="AM31" s="64">
        <v>0</v>
      </c>
      <c r="AN31" s="67" t="e">
        <f t="shared" si="99"/>
        <v>#DIV/0!</v>
      </c>
      <c r="AO31" s="64">
        <v>0</v>
      </c>
      <c r="AP31" s="64">
        <v>0</v>
      </c>
      <c r="AQ31" s="67" t="e">
        <f t="shared" si="100"/>
        <v>#DIV/0!</v>
      </c>
      <c r="AR31" s="64">
        <v>0</v>
      </c>
      <c r="AS31" s="64">
        <v>0</v>
      </c>
      <c r="AT31" s="67" t="e">
        <f t="shared" si="101"/>
        <v>#DIV/0!</v>
      </c>
      <c r="AU31" s="66">
        <f t="shared" si="102"/>
        <v>0</v>
      </c>
      <c r="AV31" s="66">
        <f t="shared" si="50"/>
        <v>0</v>
      </c>
      <c r="AW31" s="67" t="e">
        <f t="shared" si="50"/>
        <v>#DIV/0!</v>
      </c>
      <c r="AX31" s="72" t="str">
        <f t="shared" si="51"/>
        <v xml:space="preserve"> </v>
      </c>
      <c r="AY31" s="73">
        <f t="shared" si="52"/>
        <v>0</v>
      </c>
      <c r="AZ31" s="73">
        <f t="shared" si="13"/>
        <v>0</v>
      </c>
      <c r="BA31" s="73" t="e">
        <f t="shared" si="13"/>
        <v>#DIV/0!</v>
      </c>
      <c r="BB31" s="72" t="str">
        <f t="shared" si="14"/>
        <v xml:space="preserve"> </v>
      </c>
      <c r="BC31" s="73">
        <f t="shared" si="15"/>
        <v>0</v>
      </c>
      <c r="BD31" s="73">
        <f t="shared" si="15"/>
        <v>0</v>
      </c>
      <c r="BE31" s="73" t="e">
        <f t="shared" si="15"/>
        <v>#DIV/0!</v>
      </c>
      <c r="BF31" s="59"/>
      <c r="BG31" s="25"/>
      <c r="BH31" s="25"/>
      <c r="BI31" s="25"/>
      <c r="BJ31" s="59"/>
      <c r="BK31" s="50"/>
      <c r="BL31" s="50"/>
      <c r="BM31" s="50"/>
      <c r="BO31" s="50"/>
      <c r="BP31" s="50"/>
      <c r="BQ31" s="50"/>
      <c r="BR31" s="59"/>
      <c r="BS31" s="59"/>
      <c r="BT31" s="59"/>
      <c r="BU31" s="59"/>
      <c r="BV31" s="59"/>
      <c r="BW31" s="60"/>
      <c r="BX31" s="60"/>
    </row>
    <row r="32" spans="1:76" ht="11.25" customHeight="1" x14ac:dyDescent="0.2">
      <c r="A32" s="69"/>
      <c r="B32" s="70" t="s">
        <v>114</v>
      </c>
      <c r="C32" s="71"/>
      <c r="D32" s="64">
        <v>0</v>
      </c>
      <c r="E32" s="64">
        <v>0</v>
      </c>
      <c r="F32" s="65" t="e">
        <f t="shared" si="82"/>
        <v>#DIV/0!</v>
      </c>
      <c r="G32" s="64">
        <v>0</v>
      </c>
      <c r="H32" s="64">
        <v>0</v>
      </c>
      <c r="I32" s="65" t="e">
        <f t="shared" si="83"/>
        <v>#DIV/0!</v>
      </c>
      <c r="J32" s="64">
        <v>0</v>
      </c>
      <c r="K32" s="64">
        <v>0</v>
      </c>
      <c r="L32" s="64">
        <v>0</v>
      </c>
      <c r="M32" s="65" t="e">
        <f t="shared" si="84"/>
        <v>#DIV/0!</v>
      </c>
      <c r="N32" s="64">
        <v>0</v>
      </c>
      <c r="O32" s="64">
        <v>0</v>
      </c>
      <c r="P32" s="65" t="e">
        <f t="shared" si="85"/>
        <v>#DIV/0!</v>
      </c>
      <c r="Q32" s="64">
        <v>0</v>
      </c>
      <c r="R32" s="64">
        <v>0</v>
      </c>
      <c r="S32" s="75" t="e">
        <f t="shared" si="86"/>
        <v>#DIV/0!</v>
      </c>
      <c r="T32" s="66">
        <f t="shared" si="87"/>
        <v>0</v>
      </c>
      <c r="U32" s="66">
        <f t="shared" si="88"/>
        <v>0</v>
      </c>
      <c r="V32" s="67" t="e">
        <f t="shared" si="89"/>
        <v>#DIV/0!</v>
      </c>
      <c r="W32" s="72" t="str">
        <f t="shared" si="41"/>
        <v xml:space="preserve"> </v>
      </c>
      <c r="X32" s="73">
        <f t="shared" si="90"/>
        <v>0</v>
      </c>
      <c r="Y32" s="73">
        <f t="shared" si="91"/>
        <v>0</v>
      </c>
      <c r="Z32" s="73" t="e">
        <f t="shared" si="92"/>
        <v>#DIV/0!</v>
      </c>
      <c r="AA32" s="72" t="str">
        <f t="shared" si="93"/>
        <v xml:space="preserve"> </v>
      </c>
      <c r="AB32" s="73">
        <f t="shared" si="94"/>
        <v>0</v>
      </c>
      <c r="AC32" s="73">
        <f t="shared" si="95"/>
        <v>0</v>
      </c>
      <c r="AD32" s="73" t="e">
        <f t="shared" si="96"/>
        <v>#DIV/0!</v>
      </c>
      <c r="AE32" s="64">
        <v>0</v>
      </c>
      <c r="AF32" s="67">
        <v>0</v>
      </c>
      <c r="AG32" s="67" t="e">
        <f t="shared" si="97"/>
        <v>#DIV/0!</v>
      </c>
      <c r="AH32" s="64">
        <v>0</v>
      </c>
      <c r="AI32" s="67">
        <v>0</v>
      </c>
      <c r="AJ32" s="67" t="e">
        <f t="shared" si="98"/>
        <v>#DIV/0!</v>
      </c>
      <c r="AK32" s="64">
        <v>0</v>
      </c>
      <c r="AL32" s="64">
        <v>0</v>
      </c>
      <c r="AM32" s="64">
        <v>0</v>
      </c>
      <c r="AN32" s="67" t="e">
        <f t="shared" si="99"/>
        <v>#DIV/0!</v>
      </c>
      <c r="AO32" s="64">
        <v>0</v>
      </c>
      <c r="AP32" s="64">
        <v>0</v>
      </c>
      <c r="AQ32" s="67" t="e">
        <f t="shared" si="100"/>
        <v>#DIV/0!</v>
      </c>
      <c r="AR32" s="64">
        <v>0</v>
      </c>
      <c r="AS32" s="64">
        <v>0</v>
      </c>
      <c r="AT32" s="67" t="e">
        <f t="shared" si="101"/>
        <v>#DIV/0!</v>
      </c>
      <c r="AU32" s="66">
        <f t="shared" si="102"/>
        <v>0</v>
      </c>
      <c r="AV32" s="66">
        <f t="shared" si="50"/>
        <v>0</v>
      </c>
      <c r="AW32" s="67" t="e">
        <f t="shared" si="50"/>
        <v>#DIV/0!</v>
      </c>
      <c r="AX32" s="72" t="str">
        <f t="shared" si="51"/>
        <v xml:space="preserve"> </v>
      </c>
      <c r="AY32" s="73">
        <f t="shared" si="52"/>
        <v>0</v>
      </c>
      <c r="AZ32" s="73">
        <f t="shared" si="13"/>
        <v>0</v>
      </c>
      <c r="BA32" s="73" t="e">
        <f t="shared" si="13"/>
        <v>#DIV/0!</v>
      </c>
      <c r="BB32" s="72" t="str">
        <f t="shared" si="14"/>
        <v xml:space="preserve"> </v>
      </c>
      <c r="BC32" s="73">
        <f t="shared" si="15"/>
        <v>0</v>
      </c>
      <c r="BD32" s="73">
        <f t="shared" si="15"/>
        <v>0</v>
      </c>
      <c r="BE32" s="73" t="e">
        <f t="shared" si="15"/>
        <v>#DIV/0!</v>
      </c>
      <c r="BF32" s="59"/>
      <c r="BG32" s="25"/>
      <c r="BH32" s="25"/>
      <c r="BI32" s="25"/>
      <c r="BJ32" s="59"/>
      <c r="BK32" s="50"/>
      <c r="BL32" s="50"/>
      <c r="BM32" s="50"/>
      <c r="BO32" s="50"/>
      <c r="BP32" s="50"/>
      <c r="BQ32" s="50"/>
      <c r="BR32" s="59"/>
      <c r="BS32" s="59"/>
      <c r="BT32" s="59"/>
      <c r="BU32" s="59"/>
      <c r="BV32" s="59"/>
      <c r="BW32" s="60"/>
      <c r="BX32" s="60"/>
    </row>
    <row r="33" spans="1:76" ht="11.25" customHeight="1" x14ac:dyDescent="0.2">
      <c r="A33" s="69"/>
      <c r="B33" s="70" t="s">
        <v>115</v>
      </c>
      <c r="C33" s="71"/>
      <c r="D33" s="64">
        <v>0</v>
      </c>
      <c r="E33" s="64">
        <v>0</v>
      </c>
      <c r="F33" s="65" t="e">
        <f t="shared" si="82"/>
        <v>#DIV/0!</v>
      </c>
      <c r="G33" s="64">
        <v>0</v>
      </c>
      <c r="H33" s="64">
        <v>0</v>
      </c>
      <c r="I33" s="65" t="e">
        <f t="shared" si="83"/>
        <v>#DIV/0!</v>
      </c>
      <c r="J33" s="64">
        <v>0</v>
      </c>
      <c r="K33" s="64">
        <v>0</v>
      </c>
      <c r="L33" s="64">
        <v>0</v>
      </c>
      <c r="M33" s="65" t="e">
        <f t="shared" si="84"/>
        <v>#DIV/0!</v>
      </c>
      <c r="N33" s="64">
        <v>0</v>
      </c>
      <c r="O33" s="64">
        <v>0</v>
      </c>
      <c r="P33" s="65" t="e">
        <f t="shared" si="85"/>
        <v>#DIV/0!</v>
      </c>
      <c r="Q33" s="64">
        <v>0</v>
      </c>
      <c r="R33" s="64">
        <v>0</v>
      </c>
      <c r="S33" s="75" t="e">
        <f t="shared" si="86"/>
        <v>#DIV/0!</v>
      </c>
      <c r="T33" s="66">
        <f t="shared" si="87"/>
        <v>0</v>
      </c>
      <c r="U33" s="66">
        <f t="shared" si="88"/>
        <v>0</v>
      </c>
      <c r="V33" s="67" t="e">
        <f t="shared" si="89"/>
        <v>#DIV/0!</v>
      </c>
      <c r="W33" s="72" t="str">
        <f t="shared" si="41"/>
        <v xml:space="preserve"> </v>
      </c>
      <c r="X33" s="73">
        <f t="shared" si="90"/>
        <v>0</v>
      </c>
      <c r="Y33" s="73">
        <f t="shared" si="91"/>
        <v>0</v>
      </c>
      <c r="Z33" s="73" t="e">
        <f t="shared" si="92"/>
        <v>#DIV/0!</v>
      </c>
      <c r="AA33" s="72" t="str">
        <f t="shared" si="93"/>
        <v xml:space="preserve"> </v>
      </c>
      <c r="AB33" s="73">
        <f t="shared" si="94"/>
        <v>0</v>
      </c>
      <c r="AC33" s="73">
        <f t="shared" si="95"/>
        <v>0</v>
      </c>
      <c r="AD33" s="73" t="e">
        <f t="shared" si="96"/>
        <v>#DIV/0!</v>
      </c>
      <c r="AE33" s="64">
        <v>0</v>
      </c>
      <c r="AF33" s="67">
        <v>0</v>
      </c>
      <c r="AG33" s="67" t="e">
        <f t="shared" si="97"/>
        <v>#DIV/0!</v>
      </c>
      <c r="AH33" s="64">
        <v>0</v>
      </c>
      <c r="AI33" s="67">
        <v>0</v>
      </c>
      <c r="AJ33" s="67" t="e">
        <f t="shared" si="98"/>
        <v>#DIV/0!</v>
      </c>
      <c r="AK33" s="64">
        <v>0</v>
      </c>
      <c r="AL33" s="64">
        <v>0</v>
      </c>
      <c r="AM33" s="64">
        <v>0</v>
      </c>
      <c r="AN33" s="67" t="e">
        <f t="shared" si="99"/>
        <v>#DIV/0!</v>
      </c>
      <c r="AO33" s="64">
        <v>0</v>
      </c>
      <c r="AP33" s="64">
        <v>0</v>
      </c>
      <c r="AQ33" s="67" t="e">
        <f t="shared" si="100"/>
        <v>#DIV/0!</v>
      </c>
      <c r="AR33" s="64">
        <v>0</v>
      </c>
      <c r="AS33" s="64">
        <v>0</v>
      </c>
      <c r="AT33" s="67" t="e">
        <f t="shared" si="101"/>
        <v>#DIV/0!</v>
      </c>
      <c r="AU33" s="66">
        <f t="shared" si="102"/>
        <v>0</v>
      </c>
      <c r="AV33" s="66">
        <f t="shared" si="50"/>
        <v>0</v>
      </c>
      <c r="AW33" s="67" t="e">
        <f t="shared" si="50"/>
        <v>#DIV/0!</v>
      </c>
      <c r="AX33" s="72" t="str">
        <f t="shared" si="51"/>
        <v xml:space="preserve"> </v>
      </c>
      <c r="AY33" s="73">
        <f t="shared" si="52"/>
        <v>0</v>
      </c>
      <c r="AZ33" s="73">
        <f t="shared" si="13"/>
        <v>0</v>
      </c>
      <c r="BA33" s="73" t="e">
        <f t="shared" si="13"/>
        <v>#DIV/0!</v>
      </c>
      <c r="BB33" s="72" t="str">
        <f t="shared" si="14"/>
        <v xml:space="preserve"> </v>
      </c>
      <c r="BC33" s="73">
        <f t="shared" si="15"/>
        <v>0</v>
      </c>
      <c r="BD33" s="73">
        <f t="shared" si="15"/>
        <v>0</v>
      </c>
      <c r="BE33" s="73" t="e">
        <f t="shared" si="15"/>
        <v>#DIV/0!</v>
      </c>
      <c r="BF33" s="59"/>
      <c r="BG33" s="25"/>
      <c r="BH33" s="25"/>
      <c r="BI33" s="25"/>
      <c r="BJ33" s="59"/>
      <c r="BK33" s="50"/>
      <c r="BL33" s="50"/>
      <c r="BM33" s="50"/>
      <c r="BO33" s="50"/>
      <c r="BP33" s="50"/>
      <c r="BQ33" s="50"/>
      <c r="BR33" s="59"/>
      <c r="BS33" s="59"/>
      <c r="BT33" s="59"/>
      <c r="BU33" s="59"/>
      <c r="BV33" s="59"/>
      <c r="BW33" s="60"/>
      <c r="BX33" s="60"/>
    </row>
    <row r="34" spans="1:76" ht="11.25" customHeight="1" x14ac:dyDescent="0.2">
      <c r="A34" s="51" t="s">
        <v>116</v>
      </c>
      <c r="B34" s="52"/>
      <c r="C34" s="53"/>
      <c r="D34" s="76"/>
      <c r="E34" s="76">
        <f t="shared" ref="E34:V34" si="103">SUM(E35:E38)</f>
        <v>0</v>
      </c>
      <c r="F34" s="77" t="e">
        <f t="shared" si="103"/>
        <v>#DIV/0!</v>
      </c>
      <c r="G34" s="76"/>
      <c r="H34" s="54">
        <f t="shared" ref="H34" si="104">SUM(H35:H38)</f>
        <v>0</v>
      </c>
      <c r="I34" s="77" t="e">
        <f t="shared" si="103"/>
        <v>#DIV/0!</v>
      </c>
      <c r="J34" s="76"/>
      <c r="K34" s="76"/>
      <c r="L34" s="54">
        <f t="shared" ref="L34:S34" si="105">SUM(L35:L38)</f>
        <v>0</v>
      </c>
      <c r="M34" s="77" t="e">
        <f t="shared" si="105"/>
        <v>#DIV/0!</v>
      </c>
      <c r="N34" s="76"/>
      <c r="O34" s="54">
        <f t="shared" ref="O34" si="106">SUM(O35:O38)</f>
        <v>0</v>
      </c>
      <c r="P34" s="77" t="e">
        <f t="shared" si="105"/>
        <v>#DIV/0!</v>
      </c>
      <c r="Q34" s="76"/>
      <c r="R34" s="54">
        <f t="shared" ref="R34" si="107">SUM(R35:R38)</f>
        <v>0</v>
      </c>
      <c r="S34" s="78" t="e">
        <f t="shared" si="105"/>
        <v>#DIV/0!</v>
      </c>
      <c r="T34" s="54"/>
      <c r="U34" s="54">
        <f t="shared" si="103"/>
        <v>0</v>
      </c>
      <c r="V34" s="77" t="e">
        <f t="shared" si="103"/>
        <v>#DIV/0!</v>
      </c>
      <c r="W34" s="57" t="str">
        <f t="shared" si="41"/>
        <v xml:space="preserve"> </v>
      </c>
      <c r="X34" s="58">
        <f t="shared" si="42"/>
        <v>0</v>
      </c>
      <c r="Y34" s="58">
        <f t="shared" si="42"/>
        <v>0</v>
      </c>
      <c r="Z34" s="58" t="e">
        <f t="shared" si="42"/>
        <v>#DIV/0!</v>
      </c>
      <c r="AA34" s="57" t="str">
        <f t="shared" si="43"/>
        <v xml:space="preserve"> </v>
      </c>
      <c r="AB34" s="58">
        <f t="shared" si="44"/>
        <v>0</v>
      </c>
      <c r="AC34" s="58">
        <f t="shared" si="44"/>
        <v>0</v>
      </c>
      <c r="AD34" s="58" t="e">
        <f t="shared" si="44"/>
        <v>#DIV/0!</v>
      </c>
      <c r="AE34" s="76"/>
      <c r="AF34" s="77">
        <f t="shared" ref="AF34:AG34" si="108">SUM(AF35:AF38)</f>
        <v>0</v>
      </c>
      <c r="AG34" s="77" t="e">
        <f t="shared" si="108"/>
        <v>#DIV/0!</v>
      </c>
      <c r="AH34" s="76"/>
      <c r="AI34" s="77">
        <f t="shared" ref="AI34:AJ34" si="109">SUM(AI35:AI38)</f>
        <v>0</v>
      </c>
      <c r="AJ34" s="77" t="e">
        <f t="shared" si="109"/>
        <v>#DIV/0!</v>
      </c>
      <c r="AK34" s="76"/>
      <c r="AL34" s="76"/>
      <c r="AM34" s="54">
        <f t="shared" ref="AM34:AN34" si="110">SUM(AM35:AM38)</f>
        <v>0</v>
      </c>
      <c r="AN34" s="77" t="e">
        <f t="shared" si="110"/>
        <v>#DIV/0!</v>
      </c>
      <c r="AO34" s="76"/>
      <c r="AP34" s="54">
        <f t="shared" ref="AP34:AQ34" si="111">SUM(AP35:AP38)</f>
        <v>0</v>
      </c>
      <c r="AQ34" s="77" t="e">
        <f t="shared" si="111"/>
        <v>#DIV/0!</v>
      </c>
      <c r="AR34" s="76"/>
      <c r="AS34" s="54">
        <f t="shared" ref="AS34:AT34" si="112">SUM(AS35:AS38)</f>
        <v>0</v>
      </c>
      <c r="AT34" s="77" t="e">
        <f t="shared" si="112"/>
        <v>#DIV/0!</v>
      </c>
      <c r="AU34" s="54"/>
      <c r="AV34" s="54">
        <f t="shared" si="50"/>
        <v>0</v>
      </c>
      <c r="AW34" s="77" t="e">
        <f t="shared" si="50"/>
        <v>#DIV/0!</v>
      </c>
      <c r="AX34" s="57" t="str">
        <f t="shared" si="51"/>
        <v xml:space="preserve"> </v>
      </c>
      <c r="AY34" s="58">
        <f t="shared" si="52"/>
        <v>0</v>
      </c>
      <c r="AZ34" s="58">
        <f t="shared" si="13"/>
        <v>0</v>
      </c>
      <c r="BA34" s="58" t="e">
        <f t="shared" si="13"/>
        <v>#DIV/0!</v>
      </c>
      <c r="BB34" s="57" t="str">
        <f t="shared" si="14"/>
        <v xml:space="preserve"> </v>
      </c>
      <c r="BC34" s="58">
        <f t="shared" si="15"/>
        <v>0</v>
      </c>
      <c r="BD34" s="58">
        <f t="shared" si="15"/>
        <v>0</v>
      </c>
      <c r="BE34" s="58" t="e">
        <f t="shared" si="15"/>
        <v>#DIV/0!</v>
      </c>
      <c r="BF34" s="59"/>
      <c r="BG34" s="25"/>
      <c r="BH34" s="25"/>
      <c r="BI34" s="25"/>
      <c r="BJ34" s="59"/>
      <c r="BK34" s="50"/>
      <c r="BL34" s="50"/>
      <c r="BM34" s="50"/>
      <c r="BO34" s="50"/>
      <c r="BP34" s="50"/>
      <c r="BQ34" s="50"/>
      <c r="BR34" s="59"/>
      <c r="BS34" s="59"/>
      <c r="BT34" s="59"/>
      <c r="BU34" s="59"/>
      <c r="BV34" s="59"/>
      <c r="BW34" s="60"/>
      <c r="BX34" s="60"/>
    </row>
    <row r="35" spans="1:76" ht="11.25" customHeight="1" x14ac:dyDescent="0.2">
      <c r="A35" s="69"/>
      <c r="B35" s="70" t="s">
        <v>117</v>
      </c>
      <c r="C35" s="71" t="s">
        <v>110</v>
      </c>
      <c r="D35" s="64">
        <v>0</v>
      </c>
      <c r="E35" s="64">
        <v>0</v>
      </c>
      <c r="F35" s="65" t="e">
        <f t="shared" ref="F35:F38" si="113">E35/$F$11</f>
        <v>#DIV/0!</v>
      </c>
      <c r="G35" s="64">
        <v>0</v>
      </c>
      <c r="H35" s="64">
        <v>0</v>
      </c>
      <c r="I35" s="65" t="e">
        <f t="shared" ref="I35:I38" si="114">H35/$I$11</f>
        <v>#DIV/0!</v>
      </c>
      <c r="J35" s="64">
        <v>0</v>
      </c>
      <c r="K35" s="64">
        <v>0</v>
      </c>
      <c r="L35" s="64">
        <v>0</v>
      </c>
      <c r="M35" s="65" t="e">
        <f t="shared" ref="M35:M38" si="115">L35/$M$11</f>
        <v>#DIV/0!</v>
      </c>
      <c r="N35" s="64">
        <v>0</v>
      </c>
      <c r="O35" s="64">
        <v>0</v>
      </c>
      <c r="P35" s="65" t="e">
        <f t="shared" ref="P35:P38" si="116">O35/P$11</f>
        <v>#DIV/0!</v>
      </c>
      <c r="Q35" s="64">
        <v>0</v>
      </c>
      <c r="R35" s="64">
        <v>0</v>
      </c>
      <c r="S35" s="75" t="e">
        <f t="shared" ref="S35:S38" si="117">R35/S$11</f>
        <v>#DIV/0!</v>
      </c>
      <c r="T35" s="66">
        <f t="shared" ref="T35:T38" si="118">J35+K35+N35+Q35</f>
        <v>0</v>
      </c>
      <c r="U35" s="66">
        <f t="shared" ref="U35:U38" si="119">L35+O35+R35</f>
        <v>0</v>
      </c>
      <c r="V35" s="67" t="e">
        <f t="shared" ref="V35:V38" si="120">M35+P35+S35</f>
        <v>#DIV/0!</v>
      </c>
      <c r="W35" s="72" t="str">
        <f t="shared" si="41"/>
        <v xml:space="preserve"> </v>
      </c>
      <c r="X35" s="73">
        <f t="shared" ref="X35:X38" si="121">T35-G35</f>
        <v>0</v>
      </c>
      <c r="Y35" s="73">
        <f t="shared" ref="Y35:Y38" si="122">U35-H35</f>
        <v>0</v>
      </c>
      <c r="Z35" s="73" t="e">
        <f t="shared" ref="Z35:Z38" si="123">V35-I35</f>
        <v>#DIV/0!</v>
      </c>
      <c r="AA35" s="72" t="str">
        <f t="shared" si="43"/>
        <v xml:space="preserve"> </v>
      </c>
      <c r="AB35" s="73">
        <f t="shared" ref="AB35:AB38" si="124">T35-D35</f>
        <v>0</v>
      </c>
      <c r="AC35" s="73">
        <f t="shared" ref="AC35:AC38" si="125">U35-E35</f>
        <v>0</v>
      </c>
      <c r="AD35" s="73" t="e">
        <f t="shared" ref="AD35:AD38" si="126">V35-F35</f>
        <v>#DIV/0!</v>
      </c>
      <c r="AE35" s="64">
        <v>0</v>
      </c>
      <c r="AF35" s="67">
        <v>0</v>
      </c>
      <c r="AG35" s="67" t="e">
        <f t="shared" ref="AG35:AG38" si="127">AF35/$AG$11</f>
        <v>#DIV/0!</v>
      </c>
      <c r="AH35" s="64">
        <v>0</v>
      </c>
      <c r="AI35" s="67">
        <v>0</v>
      </c>
      <c r="AJ35" s="67" t="e">
        <f t="shared" ref="AJ35:AJ38" si="128">AI35/$AJ$11</f>
        <v>#DIV/0!</v>
      </c>
      <c r="AK35" s="64">
        <v>0</v>
      </c>
      <c r="AL35" s="64">
        <v>0</v>
      </c>
      <c r="AM35" s="64">
        <v>0</v>
      </c>
      <c r="AN35" s="67" t="e">
        <f t="shared" ref="AN35:AN38" si="129">M35</f>
        <v>#DIV/0!</v>
      </c>
      <c r="AO35" s="64">
        <v>0</v>
      </c>
      <c r="AP35" s="64">
        <v>0</v>
      </c>
      <c r="AQ35" s="67" t="e">
        <f t="shared" ref="AQ35:AQ38" si="130">P35</f>
        <v>#DIV/0!</v>
      </c>
      <c r="AR35" s="64">
        <v>0</v>
      </c>
      <c r="AS35" s="64">
        <v>0</v>
      </c>
      <c r="AT35" s="67" t="e">
        <f t="shared" ref="AT35:AT38" si="131">S35</f>
        <v>#DIV/0!</v>
      </c>
      <c r="AU35" s="66">
        <f t="shared" ref="AU35:AU38" si="132">AK35+AL35+AO35+AR35</f>
        <v>0</v>
      </c>
      <c r="AV35" s="66">
        <f t="shared" si="50"/>
        <v>0</v>
      </c>
      <c r="AW35" s="67" t="e">
        <f t="shared" si="50"/>
        <v>#DIV/0!</v>
      </c>
      <c r="AX35" s="72" t="str">
        <f t="shared" si="51"/>
        <v xml:space="preserve"> </v>
      </c>
      <c r="AY35" s="73">
        <f t="shared" si="52"/>
        <v>0</v>
      </c>
      <c r="AZ35" s="73">
        <f t="shared" si="13"/>
        <v>0</v>
      </c>
      <c r="BA35" s="73" t="e">
        <f t="shared" si="13"/>
        <v>#DIV/0!</v>
      </c>
      <c r="BB35" s="72" t="str">
        <f t="shared" si="14"/>
        <v xml:space="preserve"> </v>
      </c>
      <c r="BC35" s="73">
        <f t="shared" si="15"/>
        <v>0</v>
      </c>
      <c r="BD35" s="73">
        <f t="shared" si="15"/>
        <v>0</v>
      </c>
      <c r="BE35" s="73" t="e">
        <f t="shared" si="15"/>
        <v>#DIV/0!</v>
      </c>
      <c r="BF35" s="59"/>
      <c r="BG35" s="25"/>
      <c r="BH35" s="25"/>
      <c r="BI35" s="25"/>
      <c r="BJ35" s="59"/>
      <c r="BK35" s="50"/>
      <c r="BL35" s="50"/>
      <c r="BM35" s="50"/>
      <c r="BO35" s="50"/>
      <c r="BP35" s="50"/>
      <c r="BQ35" s="50"/>
      <c r="BR35" s="59"/>
      <c r="BS35" s="59"/>
      <c r="BT35" s="59"/>
      <c r="BU35" s="59"/>
      <c r="BV35" s="59"/>
      <c r="BW35" s="60"/>
      <c r="BX35" s="60"/>
    </row>
    <row r="36" spans="1:76" ht="11.25" customHeight="1" x14ac:dyDescent="0.2">
      <c r="A36" s="69"/>
      <c r="B36" s="70" t="s">
        <v>118</v>
      </c>
      <c r="C36" s="71" t="s">
        <v>110</v>
      </c>
      <c r="D36" s="64">
        <v>0</v>
      </c>
      <c r="E36" s="64">
        <v>0</v>
      </c>
      <c r="F36" s="65" t="e">
        <f t="shared" si="113"/>
        <v>#DIV/0!</v>
      </c>
      <c r="G36" s="64">
        <v>0</v>
      </c>
      <c r="H36" s="64">
        <v>0</v>
      </c>
      <c r="I36" s="65" t="e">
        <f t="shared" si="114"/>
        <v>#DIV/0!</v>
      </c>
      <c r="J36" s="64">
        <v>0</v>
      </c>
      <c r="K36" s="64">
        <v>0</v>
      </c>
      <c r="L36" s="64">
        <v>0</v>
      </c>
      <c r="M36" s="65" t="e">
        <f t="shared" si="115"/>
        <v>#DIV/0!</v>
      </c>
      <c r="N36" s="64">
        <v>0</v>
      </c>
      <c r="O36" s="64">
        <v>0</v>
      </c>
      <c r="P36" s="65" t="e">
        <f t="shared" si="116"/>
        <v>#DIV/0!</v>
      </c>
      <c r="Q36" s="64">
        <v>0</v>
      </c>
      <c r="R36" s="64">
        <v>0</v>
      </c>
      <c r="S36" s="75" t="e">
        <f t="shared" si="117"/>
        <v>#DIV/0!</v>
      </c>
      <c r="T36" s="66">
        <f t="shared" si="118"/>
        <v>0</v>
      </c>
      <c r="U36" s="66">
        <f t="shared" si="119"/>
        <v>0</v>
      </c>
      <c r="V36" s="67" t="e">
        <f t="shared" si="120"/>
        <v>#DIV/0!</v>
      </c>
      <c r="W36" s="72" t="str">
        <f t="shared" si="41"/>
        <v xml:space="preserve"> </v>
      </c>
      <c r="X36" s="73">
        <f t="shared" si="121"/>
        <v>0</v>
      </c>
      <c r="Y36" s="73">
        <f t="shared" si="122"/>
        <v>0</v>
      </c>
      <c r="Z36" s="73" t="e">
        <f t="shared" si="123"/>
        <v>#DIV/0!</v>
      </c>
      <c r="AA36" s="72" t="str">
        <f t="shared" si="43"/>
        <v xml:space="preserve"> </v>
      </c>
      <c r="AB36" s="73">
        <f t="shared" si="124"/>
        <v>0</v>
      </c>
      <c r="AC36" s="73">
        <f t="shared" si="125"/>
        <v>0</v>
      </c>
      <c r="AD36" s="73" t="e">
        <f t="shared" si="126"/>
        <v>#DIV/0!</v>
      </c>
      <c r="AE36" s="64">
        <v>0</v>
      </c>
      <c r="AF36" s="67">
        <v>0</v>
      </c>
      <c r="AG36" s="67" t="e">
        <f t="shared" si="127"/>
        <v>#DIV/0!</v>
      </c>
      <c r="AH36" s="64">
        <v>0</v>
      </c>
      <c r="AI36" s="67">
        <v>0</v>
      </c>
      <c r="AJ36" s="67" t="e">
        <f t="shared" si="128"/>
        <v>#DIV/0!</v>
      </c>
      <c r="AK36" s="64">
        <v>0</v>
      </c>
      <c r="AL36" s="64">
        <v>0</v>
      </c>
      <c r="AM36" s="64">
        <v>0</v>
      </c>
      <c r="AN36" s="67" t="e">
        <f t="shared" si="129"/>
        <v>#DIV/0!</v>
      </c>
      <c r="AO36" s="64">
        <v>0</v>
      </c>
      <c r="AP36" s="64">
        <v>0</v>
      </c>
      <c r="AQ36" s="67" t="e">
        <f t="shared" si="130"/>
        <v>#DIV/0!</v>
      </c>
      <c r="AR36" s="64">
        <v>0</v>
      </c>
      <c r="AS36" s="64">
        <v>0</v>
      </c>
      <c r="AT36" s="67" t="e">
        <f t="shared" si="131"/>
        <v>#DIV/0!</v>
      </c>
      <c r="AU36" s="66">
        <f t="shared" si="132"/>
        <v>0</v>
      </c>
      <c r="AV36" s="66">
        <f t="shared" si="50"/>
        <v>0</v>
      </c>
      <c r="AW36" s="67" t="e">
        <f t="shared" si="50"/>
        <v>#DIV/0!</v>
      </c>
      <c r="AX36" s="72" t="str">
        <f t="shared" si="51"/>
        <v xml:space="preserve"> </v>
      </c>
      <c r="AY36" s="73">
        <f t="shared" si="52"/>
        <v>0</v>
      </c>
      <c r="AZ36" s="73">
        <f t="shared" si="13"/>
        <v>0</v>
      </c>
      <c r="BA36" s="73" t="e">
        <f t="shared" si="13"/>
        <v>#DIV/0!</v>
      </c>
      <c r="BB36" s="72" t="str">
        <f t="shared" si="14"/>
        <v xml:space="preserve"> </v>
      </c>
      <c r="BC36" s="73">
        <f t="shared" si="15"/>
        <v>0</v>
      </c>
      <c r="BD36" s="73">
        <f t="shared" si="15"/>
        <v>0</v>
      </c>
      <c r="BE36" s="73" t="e">
        <f t="shared" si="15"/>
        <v>#DIV/0!</v>
      </c>
      <c r="BF36" s="59"/>
      <c r="BG36" s="25"/>
      <c r="BH36" s="25"/>
      <c r="BI36" s="25"/>
      <c r="BJ36" s="59"/>
      <c r="BK36" s="50"/>
      <c r="BL36" s="50"/>
      <c r="BM36" s="50"/>
      <c r="BO36" s="50"/>
      <c r="BP36" s="50"/>
      <c r="BQ36" s="50"/>
      <c r="BR36" s="59"/>
      <c r="BS36" s="59"/>
      <c r="BT36" s="59"/>
      <c r="BU36" s="59"/>
      <c r="BV36" s="59"/>
      <c r="BW36" s="60"/>
      <c r="BX36" s="60"/>
    </row>
    <row r="37" spans="1:76" ht="11.25" customHeight="1" x14ac:dyDescent="0.2">
      <c r="A37" s="69"/>
      <c r="B37" s="70" t="s">
        <v>119</v>
      </c>
      <c r="C37" s="71" t="s">
        <v>110</v>
      </c>
      <c r="D37" s="64">
        <v>0</v>
      </c>
      <c r="E37" s="64">
        <v>0</v>
      </c>
      <c r="F37" s="65" t="e">
        <f t="shared" si="113"/>
        <v>#DIV/0!</v>
      </c>
      <c r="G37" s="64">
        <v>0</v>
      </c>
      <c r="H37" s="64">
        <v>0</v>
      </c>
      <c r="I37" s="65" t="e">
        <f t="shared" si="114"/>
        <v>#DIV/0!</v>
      </c>
      <c r="J37" s="64">
        <v>0</v>
      </c>
      <c r="K37" s="64">
        <v>0</v>
      </c>
      <c r="L37" s="64">
        <v>0</v>
      </c>
      <c r="M37" s="65" t="e">
        <f t="shared" si="115"/>
        <v>#DIV/0!</v>
      </c>
      <c r="N37" s="64">
        <v>0</v>
      </c>
      <c r="O37" s="64">
        <v>0</v>
      </c>
      <c r="P37" s="65" t="e">
        <f t="shared" si="116"/>
        <v>#DIV/0!</v>
      </c>
      <c r="Q37" s="64">
        <v>0</v>
      </c>
      <c r="R37" s="64">
        <v>0</v>
      </c>
      <c r="S37" s="75" t="e">
        <f t="shared" si="117"/>
        <v>#DIV/0!</v>
      </c>
      <c r="T37" s="66">
        <f t="shared" si="118"/>
        <v>0</v>
      </c>
      <c r="U37" s="66">
        <f t="shared" si="119"/>
        <v>0</v>
      </c>
      <c r="V37" s="67" t="e">
        <f t="shared" si="120"/>
        <v>#DIV/0!</v>
      </c>
      <c r="W37" s="72" t="str">
        <f t="shared" si="41"/>
        <v xml:space="preserve"> </v>
      </c>
      <c r="X37" s="73">
        <f t="shared" si="121"/>
        <v>0</v>
      </c>
      <c r="Y37" s="73">
        <f t="shared" si="122"/>
        <v>0</v>
      </c>
      <c r="Z37" s="73" t="e">
        <f t="shared" si="123"/>
        <v>#DIV/0!</v>
      </c>
      <c r="AA37" s="72" t="str">
        <f t="shared" si="43"/>
        <v xml:space="preserve"> </v>
      </c>
      <c r="AB37" s="73">
        <f t="shared" si="124"/>
        <v>0</v>
      </c>
      <c r="AC37" s="73">
        <f t="shared" si="125"/>
        <v>0</v>
      </c>
      <c r="AD37" s="73" t="e">
        <f t="shared" si="126"/>
        <v>#DIV/0!</v>
      </c>
      <c r="AE37" s="64">
        <v>0</v>
      </c>
      <c r="AF37" s="67">
        <v>0</v>
      </c>
      <c r="AG37" s="67" t="e">
        <f t="shared" si="127"/>
        <v>#DIV/0!</v>
      </c>
      <c r="AH37" s="64">
        <v>0</v>
      </c>
      <c r="AI37" s="67">
        <v>0</v>
      </c>
      <c r="AJ37" s="67" t="e">
        <f t="shared" si="128"/>
        <v>#DIV/0!</v>
      </c>
      <c r="AK37" s="64">
        <v>0</v>
      </c>
      <c r="AL37" s="64">
        <v>0</v>
      </c>
      <c r="AM37" s="64">
        <v>0</v>
      </c>
      <c r="AN37" s="67" t="e">
        <f t="shared" si="129"/>
        <v>#DIV/0!</v>
      </c>
      <c r="AO37" s="64">
        <v>0</v>
      </c>
      <c r="AP37" s="64">
        <v>0</v>
      </c>
      <c r="AQ37" s="67" t="e">
        <f t="shared" si="130"/>
        <v>#DIV/0!</v>
      </c>
      <c r="AR37" s="64">
        <v>0</v>
      </c>
      <c r="AS37" s="64">
        <v>0</v>
      </c>
      <c r="AT37" s="67" t="e">
        <f t="shared" si="131"/>
        <v>#DIV/0!</v>
      </c>
      <c r="AU37" s="66">
        <f t="shared" si="132"/>
        <v>0</v>
      </c>
      <c r="AV37" s="66">
        <f t="shared" si="50"/>
        <v>0</v>
      </c>
      <c r="AW37" s="67" t="e">
        <f t="shared" si="50"/>
        <v>#DIV/0!</v>
      </c>
      <c r="AX37" s="72" t="str">
        <f t="shared" si="51"/>
        <v xml:space="preserve"> </v>
      </c>
      <c r="AY37" s="73">
        <f t="shared" si="52"/>
        <v>0</v>
      </c>
      <c r="AZ37" s="73">
        <f t="shared" si="13"/>
        <v>0</v>
      </c>
      <c r="BA37" s="73" t="e">
        <f t="shared" si="13"/>
        <v>#DIV/0!</v>
      </c>
      <c r="BB37" s="72" t="str">
        <f t="shared" si="14"/>
        <v xml:space="preserve"> </v>
      </c>
      <c r="BC37" s="73">
        <f t="shared" si="15"/>
        <v>0</v>
      </c>
      <c r="BD37" s="73">
        <f t="shared" si="15"/>
        <v>0</v>
      </c>
      <c r="BE37" s="73" t="e">
        <f t="shared" si="15"/>
        <v>#DIV/0!</v>
      </c>
      <c r="BF37" s="59"/>
      <c r="BG37" s="25"/>
      <c r="BH37" s="25"/>
      <c r="BI37" s="25"/>
      <c r="BJ37" s="59"/>
      <c r="BK37" s="50"/>
      <c r="BL37" s="50"/>
      <c r="BM37" s="50"/>
      <c r="BO37" s="50"/>
      <c r="BP37" s="50"/>
      <c r="BQ37" s="50"/>
      <c r="BR37" s="59"/>
      <c r="BS37" s="59"/>
      <c r="BT37" s="59"/>
      <c r="BU37" s="59"/>
      <c r="BV37" s="59"/>
      <c r="BW37" s="60"/>
      <c r="BX37" s="60"/>
    </row>
    <row r="38" spans="1:76" ht="11.25" customHeight="1" x14ac:dyDescent="0.2">
      <c r="A38" s="69"/>
      <c r="B38" s="70" t="s">
        <v>120</v>
      </c>
      <c r="C38" s="71" t="s">
        <v>110</v>
      </c>
      <c r="D38" s="64">
        <v>0</v>
      </c>
      <c r="E38" s="64">
        <v>0</v>
      </c>
      <c r="F38" s="65" t="e">
        <f t="shared" si="113"/>
        <v>#DIV/0!</v>
      </c>
      <c r="G38" s="64">
        <v>0</v>
      </c>
      <c r="H38" s="64">
        <v>0</v>
      </c>
      <c r="I38" s="65" t="e">
        <f t="shared" si="114"/>
        <v>#DIV/0!</v>
      </c>
      <c r="J38" s="64">
        <v>0</v>
      </c>
      <c r="K38" s="64">
        <v>0</v>
      </c>
      <c r="L38" s="64">
        <v>0</v>
      </c>
      <c r="M38" s="65" t="e">
        <f t="shared" si="115"/>
        <v>#DIV/0!</v>
      </c>
      <c r="N38" s="64">
        <v>0</v>
      </c>
      <c r="O38" s="64">
        <v>0</v>
      </c>
      <c r="P38" s="65" t="e">
        <f t="shared" si="116"/>
        <v>#DIV/0!</v>
      </c>
      <c r="Q38" s="64">
        <v>0</v>
      </c>
      <c r="R38" s="64">
        <v>0</v>
      </c>
      <c r="S38" s="75" t="e">
        <f t="shared" si="117"/>
        <v>#DIV/0!</v>
      </c>
      <c r="T38" s="66">
        <f t="shared" si="118"/>
        <v>0</v>
      </c>
      <c r="U38" s="66">
        <f t="shared" si="119"/>
        <v>0</v>
      </c>
      <c r="V38" s="67" t="e">
        <f t="shared" si="120"/>
        <v>#DIV/0!</v>
      </c>
      <c r="W38" s="72" t="str">
        <f t="shared" si="41"/>
        <v xml:space="preserve"> </v>
      </c>
      <c r="X38" s="73">
        <f t="shared" si="121"/>
        <v>0</v>
      </c>
      <c r="Y38" s="73">
        <f t="shared" si="122"/>
        <v>0</v>
      </c>
      <c r="Z38" s="73" t="e">
        <f t="shared" si="123"/>
        <v>#DIV/0!</v>
      </c>
      <c r="AA38" s="72" t="str">
        <f t="shared" si="43"/>
        <v xml:space="preserve"> </v>
      </c>
      <c r="AB38" s="73">
        <f t="shared" si="124"/>
        <v>0</v>
      </c>
      <c r="AC38" s="73">
        <f t="shared" si="125"/>
        <v>0</v>
      </c>
      <c r="AD38" s="73" t="e">
        <f t="shared" si="126"/>
        <v>#DIV/0!</v>
      </c>
      <c r="AE38" s="64">
        <v>0</v>
      </c>
      <c r="AF38" s="67">
        <v>0</v>
      </c>
      <c r="AG38" s="67" t="e">
        <f t="shared" si="127"/>
        <v>#DIV/0!</v>
      </c>
      <c r="AH38" s="64">
        <v>0</v>
      </c>
      <c r="AI38" s="67">
        <v>0</v>
      </c>
      <c r="AJ38" s="67" t="e">
        <f t="shared" si="128"/>
        <v>#DIV/0!</v>
      </c>
      <c r="AK38" s="64">
        <v>0</v>
      </c>
      <c r="AL38" s="64">
        <v>0</v>
      </c>
      <c r="AM38" s="64">
        <v>0</v>
      </c>
      <c r="AN38" s="67" t="e">
        <f t="shared" si="129"/>
        <v>#DIV/0!</v>
      </c>
      <c r="AO38" s="64">
        <v>0</v>
      </c>
      <c r="AP38" s="64">
        <v>0</v>
      </c>
      <c r="AQ38" s="67" t="e">
        <f t="shared" si="130"/>
        <v>#DIV/0!</v>
      </c>
      <c r="AR38" s="64">
        <v>0</v>
      </c>
      <c r="AS38" s="64">
        <v>0</v>
      </c>
      <c r="AT38" s="67" t="e">
        <f t="shared" si="131"/>
        <v>#DIV/0!</v>
      </c>
      <c r="AU38" s="66">
        <f t="shared" si="132"/>
        <v>0</v>
      </c>
      <c r="AV38" s="66">
        <f t="shared" si="50"/>
        <v>0</v>
      </c>
      <c r="AW38" s="67" t="e">
        <f t="shared" si="50"/>
        <v>#DIV/0!</v>
      </c>
      <c r="AX38" s="72" t="str">
        <f t="shared" si="51"/>
        <v xml:space="preserve"> </v>
      </c>
      <c r="AY38" s="73">
        <f t="shared" si="52"/>
        <v>0</v>
      </c>
      <c r="AZ38" s="73">
        <f t="shared" si="13"/>
        <v>0</v>
      </c>
      <c r="BA38" s="73" t="e">
        <f t="shared" si="13"/>
        <v>#DIV/0!</v>
      </c>
      <c r="BB38" s="72" t="str">
        <f t="shared" si="14"/>
        <v xml:space="preserve"> </v>
      </c>
      <c r="BC38" s="73">
        <f t="shared" si="15"/>
        <v>0</v>
      </c>
      <c r="BD38" s="73">
        <f t="shared" si="15"/>
        <v>0</v>
      </c>
      <c r="BE38" s="73" t="e">
        <f t="shared" si="15"/>
        <v>#DIV/0!</v>
      </c>
      <c r="BF38" s="59"/>
      <c r="BG38" s="25"/>
      <c r="BH38" s="25"/>
      <c r="BI38" s="25"/>
      <c r="BJ38" s="59"/>
      <c r="BK38" s="50"/>
      <c r="BL38" s="50"/>
      <c r="BM38" s="50"/>
      <c r="BO38" s="50"/>
      <c r="BP38" s="50"/>
      <c r="BQ38" s="50"/>
      <c r="BR38" s="59"/>
      <c r="BS38" s="59"/>
      <c r="BT38" s="59"/>
      <c r="BU38" s="59"/>
      <c r="BV38" s="59"/>
      <c r="BW38" s="60"/>
      <c r="BX38" s="60"/>
    </row>
    <row r="39" spans="1:76" ht="11.25" customHeight="1" x14ac:dyDescent="0.2">
      <c r="A39" s="51" t="s">
        <v>121</v>
      </c>
      <c r="B39" s="52"/>
      <c r="C39" s="53"/>
      <c r="D39" s="76"/>
      <c r="E39" s="76">
        <f t="shared" ref="E39:V39" si="133">SUM(E40:E43)</f>
        <v>0</v>
      </c>
      <c r="F39" s="77" t="e">
        <f t="shared" si="133"/>
        <v>#DIV/0!</v>
      </c>
      <c r="G39" s="76"/>
      <c r="H39" s="54">
        <f t="shared" ref="H39" si="134">SUM(H40:H43)</f>
        <v>0</v>
      </c>
      <c r="I39" s="77" t="e">
        <f t="shared" si="133"/>
        <v>#DIV/0!</v>
      </c>
      <c r="J39" s="76"/>
      <c r="K39" s="76"/>
      <c r="L39" s="54">
        <f t="shared" ref="L39:S39" si="135">SUM(L40:L43)</f>
        <v>0</v>
      </c>
      <c r="M39" s="77" t="e">
        <f t="shared" si="135"/>
        <v>#DIV/0!</v>
      </c>
      <c r="N39" s="76"/>
      <c r="O39" s="54">
        <f t="shared" ref="O39" si="136">SUM(O40:O43)</f>
        <v>0</v>
      </c>
      <c r="P39" s="77" t="e">
        <f t="shared" si="135"/>
        <v>#DIV/0!</v>
      </c>
      <c r="Q39" s="76"/>
      <c r="R39" s="54">
        <f t="shared" ref="R39" si="137">SUM(R40:R43)</f>
        <v>0</v>
      </c>
      <c r="S39" s="78" t="e">
        <f t="shared" si="135"/>
        <v>#DIV/0!</v>
      </c>
      <c r="T39" s="54"/>
      <c r="U39" s="54">
        <f t="shared" si="133"/>
        <v>0</v>
      </c>
      <c r="V39" s="77" t="e">
        <f t="shared" si="133"/>
        <v>#DIV/0!</v>
      </c>
      <c r="W39" s="57" t="str">
        <f t="shared" si="41"/>
        <v xml:space="preserve"> </v>
      </c>
      <c r="X39" s="58">
        <f t="shared" si="42"/>
        <v>0</v>
      </c>
      <c r="Y39" s="58">
        <f t="shared" si="42"/>
        <v>0</v>
      </c>
      <c r="Z39" s="58" t="e">
        <f t="shared" si="42"/>
        <v>#DIV/0!</v>
      </c>
      <c r="AA39" s="57" t="str">
        <f t="shared" si="43"/>
        <v xml:space="preserve"> </v>
      </c>
      <c r="AB39" s="58">
        <f t="shared" si="44"/>
        <v>0</v>
      </c>
      <c r="AC39" s="58">
        <f t="shared" si="44"/>
        <v>0</v>
      </c>
      <c r="AD39" s="58" t="e">
        <f t="shared" si="44"/>
        <v>#DIV/0!</v>
      </c>
      <c r="AE39" s="76"/>
      <c r="AF39" s="77">
        <f t="shared" ref="AF39:AG39" si="138">SUM(AF40:AF43)</f>
        <v>0</v>
      </c>
      <c r="AG39" s="77" t="e">
        <f t="shared" si="138"/>
        <v>#DIV/0!</v>
      </c>
      <c r="AH39" s="76"/>
      <c r="AI39" s="77">
        <f t="shared" ref="AI39:AJ39" si="139">SUM(AI40:AI43)</f>
        <v>0</v>
      </c>
      <c r="AJ39" s="77" t="e">
        <f t="shared" si="139"/>
        <v>#DIV/0!</v>
      </c>
      <c r="AK39" s="76"/>
      <c r="AL39" s="76"/>
      <c r="AM39" s="54">
        <f t="shared" ref="AM39:AN39" si="140">SUM(AM40:AM43)</f>
        <v>0</v>
      </c>
      <c r="AN39" s="77" t="e">
        <f t="shared" si="140"/>
        <v>#DIV/0!</v>
      </c>
      <c r="AO39" s="76"/>
      <c r="AP39" s="54">
        <f t="shared" ref="AP39:AQ39" si="141">SUM(AP40:AP43)</f>
        <v>0</v>
      </c>
      <c r="AQ39" s="77" t="e">
        <f t="shared" si="141"/>
        <v>#DIV/0!</v>
      </c>
      <c r="AR39" s="76"/>
      <c r="AS39" s="54">
        <f t="shared" ref="AS39:AT39" si="142">SUM(AS40:AS43)</f>
        <v>0</v>
      </c>
      <c r="AT39" s="77" t="e">
        <f t="shared" si="142"/>
        <v>#DIV/0!</v>
      </c>
      <c r="AU39" s="54"/>
      <c r="AV39" s="54">
        <f t="shared" si="50"/>
        <v>0</v>
      </c>
      <c r="AW39" s="77" t="e">
        <f t="shared" si="50"/>
        <v>#DIV/0!</v>
      </c>
      <c r="AX39" s="57" t="str">
        <f t="shared" si="51"/>
        <v xml:space="preserve"> </v>
      </c>
      <c r="AY39" s="58">
        <f t="shared" si="52"/>
        <v>0</v>
      </c>
      <c r="AZ39" s="58">
        <f t="shared" si="13"/>
        <v>0</v>
      </c>
      <c r="BA39" s="58" t="e">
        <f t="shared" si="13"/>
        <v>#DIV/0!</v>
      </c>
      <c r="BB39" s="57" t="str">
        <f t="shared" si="14"/>
        <v xml:space="preserve"> </v>
      </c>
      <c r="BC39" s="58">
        <f t="shared" si="15"/>
        <v>0</v>
      </c>
      <c r="BD39" s="58">
        <f t="shared" si="15"/>
        <v>0</v>
      </c>
      <c r="BE39" s="58" t="e">
        <f t="shared" si="15"/>
        <v>#DIV/0!</v>
      </c>
      <c r="BF39" s="59"/>
      <c r="BG39" s="25"/>
      <c r="BH39" s="25"/>
      <c r="BI39" s="25"/>
      <c r="BJ39" s="59"/>
      <c r="BK39" s="50"/>
      <c r="BL39" s="50"/>
      <c r="BM39" s="50"/>
      <c r="BO39" s="50"/>
      <c r="BP39" s="50"/>
      <c r="BQ39" s="50"/>
      <c r="BR39" s="59"/>
      <c r="BS39" s="59"/>
      <c r="BT39" s="59"/>
      <c r="BU39" s="59"/>
      <c r="BV39" s="59"/>
      <c r="BW39" s="60"/>
      <c r="BX39" s="60"/>
    </row>
    <row r="40" spans="1:76" ht="11.25" customHeight="1" x14ac:dyDescent="0.2">
      <c r="A40" s="69"/>
      <c r="B40" s="70" t="s">
        <v>122</v>
      </c>
      <c r="C40" s="71" t="s">
        <v>110</v>
      </c>
      <c r="D40" s="64">
        <v>0</v>
      </c>
      <c r="E40" s="64">
        <v>0</v>
      </c>
      <c r="F40" s="65" t="e">
        <f t="shared" ref="F40:F43" si="143">E40/$F$11</f>
        <v>#DIV/0!</v>
      </c>
      <c r="G40" s="64">
        <v>0</v>
      </c>
      <c r="H40" s="64">
        <v>0</v>
      </c>
      <c r="I40" s="65" t="e">
        <f t="shared" ref="I40:I43" si="144">H40/$I$11</f>
        <v>#DIV/0!</v>
      </c>
      <c r="J40" s="64">
        <v>0</v>
      </c>
      <c r="K40" s="64">
        <v>0</v>
      </c>
      <c r="L40" s="64">
        <v>0</v>
      </c>
      <c r="M40" s="65" t="e">
        <f t="shared" ref="M40:M43" si="145">L40/$M$11</f>
        <v>#DIV/0!</v>
      </c>
      <c r="N40" s="64">
        <v>0</v>
      </c>
      <c r="O40" s="64">
        <v>0</v>
      </c>
      <c r="P40" s="65" t="e">
        <f t="shared" ref="P40:P43" si="146">O40/P$11</f>
        <v>#DIV/0!</v>
      </c>
      <c r="Q40" s="64">
        <v>0</v>
      </c>
      <c r="R40" s="64">
        <v>0</v>
      </c>
      <c r="S40" s="75" t="e">
        <f t="shared" ref="S40:S43" si="147">R40/S$11</f>
        <v>#DIV/0!</v>
      </c>
      <c r="T40" s="66">
        <f t="shared" ref="T40:T43" si="148">J40+K40+N40+Q40</f>
        <v>0</v>
      </c>
      <c r="U40" s="66">
        <f t="shared" ref="U40:U43" si="149">L40+O40+R40</f>
        <v>0</v>
      </c>
      <c r="V40" s="67" t="e">
        <f t="shared" ref="V40:V43" si="150">M40+P40+S40</f>
        <v>#DIV/0!</v>
      </c>
      <c r="W40" s="72" t="str">
        <f t="shared" si="41"/>
        <v xml:space="preserve"> </v>
      </c>
      <c r="X40" s="73">
        <f t="shared" ref="X40:X43" si="151">T40-G40</f>
        <v>0</v>
      </c>
      <c r="Y40" s="73">
        <f t="shared" ref="Y40:Y43" si="152">U40-H40</f>
        <v>0</v>
      </c>
      <c r="Z40" s="73" t="e">
        <f t="shared" ref="Z40:Z43" si="153">V40-I40</f>
        <v>#DIV/0!</v>
      </c>
      <c r="AA40" s="72" t="str">
        <f t="shared" si="43"/>
        <v xml:space="preserve"> </v>
      </c>
      <c r="AB40" s="73">
        <f t="shared" ref="AB40:AB43" si="154">T40-D40</f>
        <v>0</v>
      </c>
      <c r="AC40" s="73">
        <f t="shared" ref="AC40:AC43" si="155">U40-E40</f>
        <v>0</v>
      </c>
      <c r="AD40" s="73" t="e">
        <f t="shared" ref="AD40:AD43" si="156">V40-F40</f>
        <v>#DIV/0!</v>
      </c>
      <c r="AE40" s="64">
        <v>0</v>
      </c>
      <c r="AF40" s="67">
        <v>0</v>
      </c>
      <c r="AG40" s="67" t="e">
        <f t="shared" ref="AG40:AG43" si="157">AF40/$AG$11</f>
        <v>#DIV/0!</v>
      </c>
      <c r="AH40" s="64">
        <v>0</v>
      </c>
      <c r="AI40" s="67">
        <v>0</v>
      </c>
      <c r="AJ40" s="67" t="e">
        <f t="shared" ref="AJ40:AJ43" si="158">AI40/$AJ$11</f>
        <v>#DIV/0!</v>
      </c>
      <c r="AK40" s="64">
        <v>0</v>
      </c>
      <c r="AL40" s="64">
        <v>0</v>
      </c>
      <c r="AM40" s="64">
        <v>0</v>
      </c>
      <c r="AN40" s="67" t="e">
        <f t="shared" ref="AN40:AN43" si="159">M40</f>
        <v>#DIV/0!</v>
      </c>
      <c r="AO40" s="64">
        <v>0</v>
      </c>
      <c r="AP40" s="64">
        <v>0</v>
      </c>
      <c r="AQ40" s="67" t="e">
        <f t="shared" ref="AQ40:AQ43" si="160">P40</f>
        <v>#DIV/0!</v>
      </c>
      <c r="AR40" s="64">
        <v>0</v>
      </c>
      <c r="AS40" s="64">
        <v>0</v>
      </c>
      <c r="AT40" s="67" t="e">
        <f t="shared" ref="AT40:AT43" si="161">S40</f>
        <v>#DIV/0!</v>
      </c>
      <c r="AU40" s="66">
        <f t="shared" ref="AU40:AU43" si="162">AK40+AL40+AO40+AR40</f>
        <v>0</v>
      </c>
      <c r="AV40" s="66">
        <f t="shared" si="50"/>
        <v>0</v>
      </c>
      <c r="AW40" s="67" t="e">
        <f t="shared" si="50"/>
        <v>#DIV/0!</v>
      </c>
      <c r="AX40" s="72" t="str">
        <f t="shared" si="51"/>
        <v xml:space="preserve"> </v>
      </c>
      <c r="AY40" s="73">
        <f t="shared" si="52"/>
        <v>0</v>
      </c>
      <c r="AZ40" s="73">
        <f t="shared" si="13"/>
        <v>0</v>
      </c>
      <c r="BA40" s="73" t="e">
        <f t="shared" si="13"/>
        <v>#DIV/0!</v>
      </c>
      <c r="BB40" s="72" t="str">
        <f t="shared" si="14"/>
        <v xml:space="preserve"> </v>
      </c>
      <c r="BC40" s="73">
        <f t="shared" si="15"/>
        <v>0</v>
      </c>
      <c r="BD40" s="73">
        <f t="shared" si="15"/>
        <v>0</v>
      </c>
      <c r="BE40" s="73" t="e">
        <f t="shared" si="15"/>
        <v>#DIV/0!</v>
      </c>
      <c r="BF40" s="59"/>
      <c r="BG40" s="25"/>
      <c r="BH40" s="25"/>
      <c r="BI40" s="25"/>
      <c r="BJ40" s="59"/>
      <c r="BK40" s="50"/>
      <c r="BL40" s="50"/>
      <c r="BM40" s="50"/>
      <c r="BO40" s="50"/>
      <c r="BP40" s="50"/>
      <c r="BQ40" s="50"/>
      <c r="BR40" s="59"/>
      <c r="BS40" s="59"/>
      <c r="BT40" s="59"/>
      <c r="BU40" s="59"/>
      <c r="BV40" s="59"/>
      <c r="BW40" s="60"/>
      <c r="BX40" s="60"/>
    </row>
    <row r="41" spans="1:76" ht="11.25" customHeight="1" x14ac:dyDescent="0.2">
      <c r="A41" s="69"/>
      <c r="B41" s="70" t="s">
        <v>123</v>
      </c>
      <c r="C41" s="71" t="s">
        <v>110</v>
      </c>
      <c r="D41" s="64">
        <v>0</v>
      </c>
      <c r="E41" s="64">
        <v>0</v>
      </c>
      <c r="F41" s="65" t="e">
        <f t="shared" si="143"/>
        <v>#DIV/0!</v>
      </c>
      <c r="G41" s="64">
        <v>0</v>
      </c>
      <c r="H41" s="64">
        <v>0</v>
      </c>
      <c r="I41" s="65" t="e">
        <f t="shared" si="144"/>
        <v>#DIV/0!</v>
      </c>
      <c r="J41" s="64">
        <v>0</v>
      </c>
      <c r="K41" s="64">
        <v>0</v>
      </c>
      <c r="L41" s="64">
        <v>0</v>
      </c>
      <c r="M41" s="65" t="e">
        <f t="shared" si="145"/>
        <v>#DIV/0!</v>
      </c>
      <c r="N41" s="64">
        <v>0</v>
      </c>
      <c r="O41" s="64">
        <v>0</v>
      </c>
      <c r="P41" s="65" t="e">
        <f t="shared" si="146"/>
        <v>#DIV/0!</v>
      </c>
      <c r="Q41" s="64">
        <v>0</v>
      </c>
      <c r="R41" s="64">
        <v>0</v>
      </c>
      <c r="S41" s="75" t="e">
        <f t="shared" si="147"/>
        <v>#DIV/0!</v>
      </c>
      <c r="T41" s="66">
        <f t="shared" si="148"/>
        <v>0</v>
      </c>
      <c r="U41" s="66">
        <f t="shared" si="149"/>
        <v>0</v>
      </c>
      <c r="V41" s="67" t="e">
        <f t="shared" si="150"/>
        <v>#DIV/0!</v>
      </c>
      <c r="W41" s="72" t="str">
        <f t="shared" si="41"/>
        <v xml:space="preserve"> </v>
      </c>
      <c r="X41" s="73">
        <f t="shared" si="151"/>
        <v>0</v>
      </c>
      <c r="Y41" s="73">
        <f t="shared" si="152"/>
        <v>0</v>
      </c>
      <c r="Z41" s="73" t="e">
        <f t="shared" si="153"/>
        <v>#DIV/0!</v>
      </c>
      <c r="AA41" s="72" t="str">
        <f t="shared" si="43"/>
        <v xml:space="preserve"> </v>
      </c>
      <c r="AB41" s="73">
        <f t="shared" si="154"/>
        <v>0</v>
      </c>
      <c r="AC41" s="73">
        <f t="shared" si="155"/>
        <v>0</v>
      </c>
      <c r="AD41" s="73" t="e">
        <f t="shared" si="156"/>
        <v>#DIV/0!</v>
      </c>
      <c r="AE41" s="64">
        <v>0</v>
      </c>
      <c r="AF41" s="67">
        <v>0</v>
      </c>
      <c r="AG41" s="67" t="e">
        <f t="shared" si="157"/>
        <v>#DIV/0!</v>
      </c>
      <c r="AH41" s="64">
        <v>0</v>
      </c>
      <c r="AI41" s="67">
        <v>0</v>
      </c>
      <c r="AJ41" s="67" t="e">
        <f t="shared" si="158"/>
        <v>#DIV/0!</v>
      </c>
      <c r="AK41" s="64">
        <v>0</v>
      </c>
      <c r="AL41" s="64">
        <v>0</v>
      </c>
      <c r="AM41" s="64">
        <v>0</v>
      </c>
      <c r="AN41" s="67" t="e">
        <f t="shared" si="159"/>
        <v>#DIV/0!</v>
      </c>
      <c r="AO41" s="64">
        <v>0</v>
      </c>
      <c r="AP41" s="64">
        <v>0</v>
      </c>
      <c r="AQ41" s="67" t="e">
        <f t="shared" si="160"/>
        <v>#DIV/0!</v>
      </c>
      <c r="AR41" s="64">
        <v>0</v>
      </c>
      <c r="AS41" s="64">
        <v>0</v>
      </c>
      <c r="AT41" s="67" t="e">
        <f t="shared" si="161"/>
        <v>#DIV/0!</v>
      </c>
      <c r="AU41" s="66">
        <f t="shared" si="162"/>
        <v>0</v>
      </c>
      <c r="AV41" s="66">
        <f t="shared" si="50"/>
        <v>0</v>
      </c>
      <c r="AW41" s="67" t="e">
        <f t="shared" si="50"/>
        <v>#DIV/0!</v>
      </c>
      <c r="AX41" s="72" t="str">
        <f t="shared" si="51"/>
        <v xml:space="preserve"> </v>
      </c>
      <c r="AY41" s="73">
        <f t="shared" si="52"/>
        <v>0</v>
      </c>
      <c r="AZ41" s="73">
        <f t="shared" si="13"/>
        <v>0</v>
      </c>
      <c r="BA41" s="73" t="e">
        <f t="shared" si="13"/>
        <v>#DIV/0!</v>
      </c>
      <c r="BB41" s="72" t="str">
        <f t="shared" si="14"/>
        <v xml:space="preserve"> </v>
      </c>
      <c r="BC41" s="73">
        <f t="shared" si="15"/>
        <v>0</v>
      </c>
      <c r="BD41" s="73">
        <f t="shared" si="15"/>
        <v>0</v>
      </c>
      <c r="BE41" s="73" t="e">
        <f t="shared" si="15"/>
        <v>#DIV/0!</v>
      </c>
      <c r="BF41" s="59"/>
      <c r="BG41" s="25"/>
      <c r="BH41" s="25"/>
      <c r="BI41" s="25"/>
      <c r="BJ41" s="59"/>
      <c r="BK41" s="50"/>
      <c r="BL41" s="50"/>
      <c r="BM41" s="50"/>
      <c r="BO41" s="50"/>
      <c r="BP41" s="50"/>
      <c r="BQ41" s="50"/>
      <c r="BR41" s="59"/>
      <c r="BS41" s="59"/>
      <c r="BT41" s="59"/>
      <c r="BU41" s="59"/>
      <c r="BV41" s="59"/>
      <c r="BW41" s="60"/>
      <c r="BX41" s="60"/>
    </row>
    <row r="42" spans="1:76" ht="11.25" customHeight="1" x14ac:dyDescent="0.2">
      <c r="A42" s="69"/>
      <c r="B42" s="70" t="s">
        <v>124</v>
      </c>
      <c r="C42" s="71" t="s">
        <v>110</v>
      </c>
      <c r="D42" s="64">
        <v>0</v>
      </c>
      <c r="E42" s="64">
        <v>0</v>
      </c>
      <c r="F42" s="65" t="e">
        <f t="shared" si="143"/>
        <v>#DIV/0!</v>
      </c>
      <c r="G42" s="64">
        <v>0</v>
      </c>
      <c r="H42" s="64">
        <v>0</v>
      </c>
      <c r="I42" s="65" t="e">
        <f t="shared" si="144"/>
        <v>#DIV/0!</v>
      </c>
      <c r="J42" s="64">
        <v>0</v>
      </c>
      <c r="K42" s="64">
        <v>0</v>
      </c>
      <c r="L42" s="64">
        <v>0</v>
      </c>
      <c r="M42" s="65" t="e">
        <f t="shared" si="145"/>
        <v>#DIV/0!</v>
      </c>
      <c r="N42" s="64">
        <v>0</v>
      </c>
      <c r="O42" s="64">
        <v>0</v>
      </c>
      <c r="P42" s="65" t="e">
        <f t="shared" si="146"/>
        <v>#DIV/0!</v>
      </c>
      <c r="Q42" s="64">
        <v>0</v>
      </c>
      <c r="R42" s="64">
        <v>0</v>
      </c>
      <c r="S42" s="75" t="e">
        <f t="shared" si="147"/>
        <v>#DIV/0!</v>
      </c>
      <c r="T42" s="66">
        <f t="shared" si="148"/>
        <v>0</v>
      </c>
      <c r="U42" s="66">
        <f t="shared" si="149"/>
        <v>0</v>
      </c>
      <c r="V42" s="67" t="e">
        <f t="shared" si="150"/>
        <v>#DIV/0!</v>
      </c>
      <c r="W42" s="72" t="str">
        <f t="shared" si="41"/>
        <v xml:space="preserve"> </v>
      </c>
      <c r="X42" s="73">
        <f t="shared" si="151"/>
        <v>0</v>
      </c>
      <c r="Y42" s="73">
        <f t="shared" si="152"/>
        <v>0</v>
      </c>
      <c r="Z42" s="73" t="e">
        <f t="shared" si="153"/>
        <v>#DIV/0!</v>
      </c>
      <c r="AA42" s="72" t="str">
        <f t="shared" si="43"/>
        <v xml:space="preserve"> </v>
      </c>
      <c r="AB42" s="73">
        <f t="shared" si="154"/>
        <v>0</v>
      </c>
      <c r="AC42" s="73">
        <f t="shared" si="155"/>
        <v>0</v>
      </c>
      <c r="AD42" s="73" t="e">
        <f t="shared" si="156"/>
        <v>#DIV/0!</v>
      </c>
      <c r="AE42" s="64">
        <v>0</v>
      </c>
      <c r="AF42" s="67">
        <v>0</v>
      </c>
      <c r="AG42" s="67" t="e">
        <f t="shared" si="157"/>
        <v>#DIV/0!</v>
      </c>
      <c r="AH42" s="64">
        <v>0</v>
      </c>
      <c r="AI42" s="67">
        <v>0</v>
      </c>
      <c r="AJ42" s="67" t="e">
        <f t="shared" si="158"/>
        <v>#DIV/0!</v>
      </c>
      <c r="AK42" s="64">
        <v>0</v>
      </c>
      <c r="AL42" s="64">
        <v>0</v>
      </c>
      <c r="AM42" s="64">
        <v>0</v>
      </c>
      <c r="AN42" s="67" t="e">
        <f t="shared" si="159"/>
        <v>#DIV/0!</v>
      </c>
      <c r="AO42" s="64">
        <v>0</v>
      </c>
      <c r="AP42" s="64">
        <v>0</v>
      </c>
      <c r="AQ42" s="67" t="e">
        <f t="shared" si="160"/>
        <v>#DIV/0!</v>
      </c>
      <c r="AR42" s="64">
        <v>0</v>
      </c>
      <c r="AS42" s="64">
        <v>0</v>
      </c>
      <c r="AT42" s="67" t="e">
        <f t="shared" si="161"/>
        <v>#DIV/0!</v>
      </c>
      <c r="AU42" s="66">
        <f t="shared" si="162"/>
        <v>0</v>
      </c>
      <c r="AV42" s="66">
        <f t="shared" si="50"/>
        <v>0</v>
      </c>
      <c r="AW42" s="67" t="e">
        <f t="shared" si="50"/>
        <v>#DIV/0!</v>
      </c>
      <c r="AX42" s="72" t="str">
        <f t="shared" si="51"/>
        <v xml:space="preserve"> </v>
      </c>
      <c r="AY42" s="73">
        <f t="shared" si="52"/>
        <v>0</v>
      </c>
      <c r="AZ42" s="73">
        <f t="shared" si="13"/>
        <v>0</v>
      </c>
      <c r="BA42" s="73" t="e">
        <f t="shared" si="13"/>
        <v>#DIV/0!</v>
      </c>
      <c r="BB42" s="72" t="str">
        <f t="shared" si="14"/>
        <v xml:space="preserve"> </v>
      </c>
      <c r="BC42" s="73">
        <f t="shared" si="15"/>
        <v>0</v>
      </c>
      <c r="BD42" s="73">
        <f t="shared" si="15"/>
        <v>0</v>
      </c>
      <c r="BE42" s="73" t="e">
        <f t="shared" si="15"/>
        <v>#DIV/0!</v>
      </c>
      <c r="BF42" s="59"/>
      <c r="BG42" s="25"/>
      <c r="BH42" s="25"/>
      <c r="BI42" s="25"/>
      <c r="BJ42" s="59"/>
      <c r="BK42" s="50"/>
      <c r="BL42" s="50"/>
      <c r="BM42" s="50"/>
      <c r="BO42" s="50"/>
      <c r="BP42" s="50"/>
      <c r="BQ42" s="50"/>
      <c r="BR42" s="59"/>
      <c r="BS42" s="59"/>
      <c r="BT42" s="59"/>
      <c r="BU42" s="59"/>
      <c r="BV42" s="59"/>
      <c r="BW42" s="60"/>
      <c r="BX42" s="60"/>
    </row>
    <row r="43" spans="1:76" ht="11.25" customHeight="1" x14ac:dyDescent="0.2">
      <c r="A43" s="69"/>
      <c r="B43" s="70" t="s">
        <v>125</v>
      </c>
      <c r="C43" s="71" t="s">
        <v>110</v>
      </c>
      <c r="D43" s="64">
        <v>0</v>
      </c>
      <c r="E43" s="64">
        <v>0</v>
      </c>
      <c r="F43" s="65" t="e">
        <f t="shared" si="143"/>
        <v>#DIV/0!</v>
      </c>
      <c r="G43" s="64">
        <v>0</v>
      </c>
      <c r="H43" s="64">
        <v>0</v>
      </c>
      <c r="I43" s="65" t="e">
        <f t="shared" si="144"/>
        <v>#DIV/0!</v>
      </c>
      <c r="J43" s="64">
        <v>0</v>
      </c>
      <c r="K43" s="64">
        <v>0</v>
      </c>
      <c r="L43" s="64">
        <v>0</v>
      </c>
      <c r="M43" s="65" t="e">
        <f t="shared" si="145"/>
        <v>#DIV/0!</v>
      </c>
      <c r="N43" s="64">
        <v>0</v>
      </c>
      <c r="O43" s="64">
        <v>0</v>
      </c>
      <c r="P43" s="65" t="e">
        <f t="shared" si="146"/>
        <v>#DIV/0!</v>
      </c>
      <c r="Q43" s="64">
        <v>0</v>
      </c>
      <c r="R43" s="64">
        <v>0</v>
      </c>
      <c r="S43" s="75" t="e">
        <f t="shared" si="147"/>
        <v>#DIV/0!</v>
      </c>
      <c r="T43" s="66">
        <f t="shared" si="148"/>
        <v>0</v>
      </c>
      <c r="U43" s="66">
        <f t="shared" si="149"/>
        <v>0</v>
      </c>
      <c r="V43" s="67" t="e">
        <f t="shared" si="150"/>
        <v>#DIV/0!</v>
      </c>
      <c r="W43" s="72" t="str">
        <f t="shared" si="41"/>
        <v xml:space="preserve"> </v>
      </c>
      <c r="X43" s="73">
        <f t="shared" si="151"/>
        <v>0</v>
      </c>
      <c r="Y43" s="73">
        <f t="shared" si="152"/>
        <v>0</v>
      </c>
      <c r="Z43" s="73" t="e">
        <f t="shared" si="153"/>
        <v>#DIV/0!</v>
      </c>
      <c r="AA43" s="72" t="str">
        <f t="shared" si="43"/>
        <v xml:space="preserve"> </v>
      </c>
      <c r="AB43" s="73">
        <f t="shared" si="154"/>
        <v>0</v>
      </c>
      <c r="AC43" s="73">
        <f t="shared" si="155"/>
        <v>0</v>
      </c>
      <c r="AD43" s="73" t="e">
        <f t="shared" si="156"/>
        <v>#DIV/0!</v>
      </c>
      <c r="AE43" s="64">
        <v>0</v>
      </c>
      <c r="AF43" s="67">
        <v>0</v>
      </c>
      <c r="AG43" s="67" t="e">
        <f t="shared" si="157"/>
        <v>#DIV/0!</v>
      </c>
      <c r="AH43" s="64">
        <v>0</v>
      </c>
      <c r="AI43" s="67">
        <v>0</v>
      </c>
      <c r="AJ43" s="67" t="e">
        <f t="shared" si="158"/>
        <v>#DIV/0!</v>
      </c>
      <c r="AK43" s="64">
        <v>0</v>
      </c>
      <c r="AL43" s="64">
        <v>0</v>
      </c>
      <c r="AM43" s="64">
        <v>0</v>
      </c>
      <c r="AN43" s="67" t="e">
        <f t="shared" si="159"/>
        <v>#DIV/0!</v>
      </c>
      <c r="AO43" s="64">
        <v>0</v>
      </c>
      <c r="AP43" s="64">
        <v>0</v>
      </c>
      <c r="AQ43" s="67" t="e">
        <f t="shared" si="160"/>
        <v>#DIV/0!</v>
      </c>
      <c r="AR43" s="64">
        <v>0</v>
      </c>
      <c r="AS43" s="64">
        <v>0</v>
      </c>
      <c r="AT43" s="67" t="e">
        <f t="shared" si="161"/>
        <v>#DIV/0!</v>
      </c>
      <c r="AU43" s="66">
        <f t="shared" si="162"/>
        <v>0</v>
      </c>
      <c r="AV43" s="66">
        <f t="shared" si="50"/>
        <v>0</v>
      </c>
      <c r="AW43" s="67" t="e">
        <f t="shared" si="50"/>
        <v>#DIV/0!</v>
      </c>
      <c r="AX43" s="72" t="str">
        <f t="shared" si="51"/>
        <v xml:space="preserve"> </v>
      </c>
      <c r="AY43" s="73">
        <f t="shared" si="52"/>
        <v>0</v>
      </c>
      <c r="AZ43" s="73">
        <f t="shared" si="13"/>
        <v>0</v>
      </c>
      <c r="BA43" s="73" t="e">
        <f t="shared" si="13"/>
        <v>#DIV/0!</v>
      </c>
      <c r="BB43" s="72" t="str">
        <f t="shared" si="14"/>
        <v xml:space="preserve"> </v>
      </c>
      <c r="BC43" s="73">
        <f t="shared" si="15"/>
        <v>0</v>
      </c>
      <c r="BD43" s="73">
        <f t="shared" si="15"/>
        <v>0</v>
      </c>
      <c r="BE43" s="73" t="e">
        <f t="shared" si="15"/>
        <v>#DIV/0!</v>
      </c>
      <c r="BF43" s="59"/>
      <c r="BG43" s="25"/>
      <c r="BH43" s="25"/>
      <c r="BI43" s="25"/>
      <c r="BJ43" s="59"/>
      <c r="BK43" s="50"/>
      <c r="BL43" s="50"/>
      <c r="BM43" s="50"/>
      <c r="BO43" s="50"/>
      <c r="BP43" s="50"/>
      <c r="BQ43" s="50"/>
      <c r="BR43" s="59"/>
      <c r="BS43" s="59"/>
      <c r="BT43" s="59"/>
      <c r="BU43" s="59"/>
      <c r="BV43" s="59"/>
      <c r="BW43" s="60"/>
      <c r="BX43" s="60"/>
    </row>
    <row r="44" spans="1:76" ht="11.25" customHeight="1" x14ac:dyDescent="0.2">
      <c r="A44" s="51" t="s">
        <v>126</v>
      </c>
      <c r="B44" s="52"/>
      <c r="C44" s="53"/>
      <c r="D44" s="76"/>
      <c r="E44" s="76">
        <f t="shared" ref="E44:V44" si="163">SUM(E45:E52)</f>
        <v>0</v>
      </c>
      <c r="F44" s="77" t="e">
        <f t="shared" si="163"/>
        <v>#DIV/0!</v>
      </c>
      <c r="G44" s="76"/>
      <c r="H44" s="54">
        <f t="shared" ref="H44" si="164">SUM(H45:H52)</f>
        <v>0</v>
      </c>
      <c r="I44" s="77" t="e">
        <f t="shared" si="163"/>
        <v>#DIV/0!</v>
      </c>
      <c r="J44" s="76"/>
      <c r="K44" s="76"/>
      <c r="L44" s="54">
        <f t="shared" ref="L44:S44" si="165">SUM(L45:L52)</f>
        <v>0</v>
      </c>
      <c r="M44" s="77" t="e">
        <f t="shared" si="165"/>
        <v>#DIV/0!</v>
      </c>
      <c r="N44" s="76"/>
      <c r="O44" s="54">
        <f t="shared" ref="O44" si="166">SUM(O45:O52)</f>
        <v>0</v>
      </c>
      <c r="P44" s="77" t="e">
        <f t="shared" si="165"/>
        <v>#DIV/0!</v>
      </c>
      <c r="Q44" s="76"/>
      <c r="R44" s="54">
        <f t="shared" ref="R44" si="167">SUM(R45:R52)</f>
        <v>0</v>
      </c>
      <c r="S44" s="78" t="e">
        <f t="shared" si="165"/>
        <v>#DIV/0!</v>
      </c>
      <c r="T44" s="54"/>
      <c r="U44" s="54">
        <f t="shared" si="163"/>
        <v>0</v>
      </c>
      <c r="V44" s="77" t="e">
        <f t="shared" si="163"/>
        <v>#DIV/0!</v>
      </c>
      <c r="W44" s="57" t="str">
        <f t="shared" si="41"/>
        <v xml:space="preserve"> </v>
      </c>
      <c r="X44" s="58">
        <f t="shared" si="42"/>
        <v>0</v>
      </c>
      <c r="Y44" s="58">
        <f t="shared" si="42"/>
        <v>0</v>
      </c>
      <c r="Z44" s="58" t="e">
        <f t="shared" si="42"/>
        <v>#DIV/0!</v>
      </c>
      <c r="AA44" s="57" t="str">
        <f t="shared" si="43"/>
        <v xml:space="preserve"> </v>
      </c>
      <c r="AB44" s="58">
        <f t="shared" si="44"/>
        <v>0</v>
      </c>
      <c r="AC44" s="58">
        <f t="shared" si="44"/>
        <v>0</v>
      </c>
      <c r="AD44" s="58" t="e">
        <f t="shared" si="44"/>
        <v>#DIV/0!</v>
      </c>
      <c r="AE44" s="76"/>
      <c r="AF44" s="77">
        <f t="shared" ref="AF44:AG44" si="168">SUM(AF45:AF52)</f>
        <v>0</v>
      </c>
      <c r="AG44" s="77" t="e">
        <f t="shared" si="168"/>
        <v>#DIV/0!</v>
      </c>
      <c r="AH44" s="76"/>
      <c r="AI44" s="77">
        <f t="shared" ref="AI44:AJ44" si="169">SUM(AI45:AI52)</f>
        <v>0</v>
      </c>
      <c r="AJ44" s="77" t="e">
        <f t="shared" si="169"/>
        <v>#DIV/0!</v>
      </c>
      <c r="AK44" s="76"/>
      <c r="AL44" s="76"/>
      <c r="AM44" s="54">
        <f t="shared" ref="AM44:AN44" si="170">SUM(AM45:AM52)</f>
        <v>0</v>
      </c>
      <c r="AN44" s="77" t="e">
        <f t="shared" si="170"/>
        <v>#DIV/0!</v>
      </c>
      <c r="AO44" s="76"/>
      <c r="AP44" s="54">
        <f t="shared" ref="AP44:AQ44" si="171">SUM(AP45:AP52)</f>
        <v>0</v>
      </c>
      <c r="AQ44" s="77" t="e">
        <f t="shared" si="171"/>
        <v>#DIV/0!</v>
      </c>
      <c r="AR44" s="76"/>
      <c r="AS44" s="54">
        <f t="shared" ref="AS44:AT44" si="172">SUM(AS45:AS52)</f>
        <v>0</v>
      </c>
      <c r="AT44" s="77" t="e">
        <f t="shared" si="172"/>
        <v>#DIV/0!</v>
      </c>
      <c r="AU44" s="54"/>
      <c r="AV44" s="54">
        <f t="shared" si="50"/>
        <v>0</v>
      </c>
      <c r="AW44" s="77" t="e">
        <f t="shared" si="50"/>
        <v>#DIV/0!</v>
      </c>
      <c r="AX44" s="57" t="str">
        <f t="shared" si="51"/>
        <v xml:space="preserve"> </v>
      </c>
      <c r="AY44" s="58">
        <f t="shared" si="52"/>
        <v>0</v>
      </c>
      <c r="AZ44" s="58">
        <f t="shared" si="13"/>
        <v>0</v>
      </c>
      <c r="BA44" s="58" t="e">
        <f t="shared" si="13"/>
        <v>#DIV/0!</v>
      </c>
      <c r="BB44" s="57" t="str">
        <f t="shared" si="14"/>
        <v xml:space="preserve"> </v>
      </c>
      <c r="BC44" s="58">
        <f t="shared" ref="BC44:BE75" si="173">AU44-AE44</f>
        <v>0</v>
      </c>
      <c r="BD44" s="58">
        <f t="shared" si="173"/>
        <v>0</v>
      </c>
      <c r="BE44" s="58" t="e">
        <f t="shared" si="173"/>
        <v>#DIV/0!</v>
      </c>
      <c r="BF44" s="59"/>
      <c r="BG44" s="25"/>
      <c r="BH44" s="25"/>
      <c r="BI44" s="25"/>
      <c r="BJ44" s="59"/>
      <c r="BK44" s="50"/>
      <c r="BL44" s="50"/>
      <c r="BM44" s="50"/>
      <c r="BO44" s="50"/>
      <c r="BP44" s="50"/>
      <c r="BQ44" s="50"/>
      <c r="BR44" s="59"/>
      <c r="BS44" s="59"/>
      <c r="BT44" s="59"/>
      <c r="BU44" s="59"/>
      <c r="BV44" s="59"/>
      <c r="BW44" s="60"/>
      <c r="BX44" s="60"/>
    </row>
    <row r="45" spans="1:76" ht="11.25" customHeight="1" x14ac:dyDescent="0.2">
      <c r="A45" s="69"/>
      <c r="B45" s="70" t="s">
        <v>127</v>
      </c>
      <c r="C45" s="71" t="s">
        <v>110</v>
      </c>
      <c r="D45" s="64">
        <v>0</v>
      </c>
      <c r="E45" s="64">
        <v>0</v>
      </c>
      <c r="F45" s="65" t="e">
        <f t="shared" ref="F45:F52" si="174">E45/$F$11</f>
        <v>#DIV/0!</v>
      </c>
      <c r="G45" s="64">
        <v>0</v>
      </c>
      <c r="H45" s="64">
        <v>0</v>
      </c>
      <c r="I45" s="65" t="e">
        <f t="shared" ref="I45:I52" si="175">H45/$I$11</f>
        <v>#DIV/0!</v>
      </c>
      <c r="J45" s="64">
        <v>0</v>
      </c>
      <c r="K45" s="64">
        <v>0</v>
      </c>
      <c r="L45" s="64">
        <v>0</v>
      </c>
      <c r="M45" s="65" t="e">
        <f t="shared" ref="M45:M52" si="176">L45/$M$11</f>
        <v>#DIV/0!</v>
      </c>
      <c r="N45" s="64">
        <v>0</v>
      </c>
      <c r="O45" s="64">
        <v>0</v>
      </c>
      <c r="P45" s="65" t="e">
        <f t="shared" ref="P45:P52" si="177">O45/P$11</f>
        <v>#DIV/0!</v>
      </c>
      <c r="Q45" s="64">
        <v>0</v>
      </c>
      <c r="R45" s="64">
        <v>0</v>
      </c>
      <c r="S45" s="75" t="e">
        <f t="shared" ref="S45:S52" si="178">R45/S$11</f>
        <v>#DIV/0!</v>
      </c>
      <c r="T45" s="66">
        <f t="shared" ref="T45:T52" si="179">J45+K45+N45+Q45</f>
        <v>0</v>
      </c>
      <c r="U45" s="66">
        <f t="shared" ref="U45:U52" si="180">L45+O45+R45</f>
        <v>0</v>
      </c>
      <c r="V45" s="67" t="e">
        <f t="shared" ref="V45:V52" si="181">M45+P45+S45</f>
        <v>#DIV/0!</v>
      </c>
      <c r="W45" s="72" t="str">
        <f t="shared" si="41"/>
        <v xml:space="preserve"> </v>
      </c>
      <c r="X45" s="73">
        <f t="shared" si="42"/>
        <v>0</v>
      </c>
      <c r="Y45" s="73">
        <f t="shared" si="42"/>
        <v>0</v>
      </c>
      <c r="Z45" s="73" t="e">
        <f t="shared" si="42"/>
        <v>#DIV/0!</v>
      </c>
      <c r="AA45" s="72" t="str">
        <f t="shared" si="43"/>
        <v xml:space="preserve"> </v>
      </c>
      <c r="AB45" s="73">
        <f t="shared" si="44"/>
        <v>0</v>
      </c>
      <c r="AC45" s="73">
        <f t="shared" si="44"/>
        <v>0</v>
      </c>
      <c r="AD45" s="73" t="e">
        <f t="shared" si="44"/>
        <v>#DIV/0!</v>
      </c>
      <c r="AE45" s="64">
        <v>0</v>
      </c>
      <c r="AF45" s="67">
        <v>0</v>
      </c>
      <c r="AG45" s="67" t="e">
        <f t="shared" ref="AG45:AG52" si="182">AF45/$AG$11</f>
        <v>#DIV/0!</v>
      </c>
      <c r="AH45" s="64">
        <v>0</v>
      </c>
      <c r="AI45" s="67">
        <v>0</v>
      </c>
      <c r="AJ45" s="67" t="e">
        <f t="shared" ref="AJ45:AJ52" si="183">AI45/$AJ$11</f>
        <v>#DIV/0!</v>
      </c>
      <c r="AK45" s="64">
        <v>0</v>
      </c>
      <c r="AL45" s="64">
        <v>0</v>
      </c>
      <c r="AM45" s="64">
        <v>0</v>
      </c>
      <c r="AN45" s="67" t="e">
        <f t="shared" ref="AN45:AN52" si="184">M45</f>
        <v>#DIV/0!</v>
      </c>
      <c r="AO45" s="64">
        <v>0</v>
      </c>
      <c r="AP45" s="64">
        <v>0</v>
      </c>
      <c r="AQ45" s="67" t="e">
        <f t="shared" ref="AQ45:AQ52" si="185">P45</f>
        <v>#DIV/0!</v>
      </c>
      <c r="AR45" s="64">
        <v>0</v>
      </c>
      <c r="AS45" s="64">
        <v>0</v>
      </c>
      <c r="AT45" s="67" t="e">
        <f t="shared" ref="AT45:AT52" si="186">S45</f>
        <v>#DIV/0!</v>
      </c>
      <c r="AU45" s="66">
        <f t="shared" ref="AU45:AU52" si="187">AK45+AL45+AO45+AR45</f>
        <v>0</v>
      </c>
      <c r="AV45" s="66">
        <f t="shared" si="50"/>
        <v>0</v>
      </c>
      <c r="AW45" s="67" t="e">
        <f t="shared" si="50"/>
        <v>#DIV/0!</v>
      </c>
      <c r="AX45" s="72" t="str">
        <f t="shared" si="51"/>
        <v xml:space="preserve"> </v>
      </c>
      <c r="AY45" s="73">
        <f t="shared" si="52"/>
        <v>0</v>
      </c>
      <c r="AZ45" s="73">
        <f t="shared" si="13"/>
        <v>0</v>
      </c>
      <c r="BA45" s="73" t="e">
        <f t="shared" si="13"/>
        <v>#DIV/0!</v>
      </c>
      <c r="BB45" s="72" t="str">
        <f t="shared" si="14"/>
        <v xml:space="preserve"> </v>
      </c>
      <c r="BC45" s="73">
        <f t="shared" si="173"/>
        <v>0</v>
      </c>
      <c r="BD45" s="73">
        <f t="shared" si="173"/>
        <v>0</v>
      </c>
      <c r="BE45" s="73" t="e">
        <f t="shared" si="173"/>
        <v>#DIV/0!</v>
      </c>
      <c r="BF45" s="59"/>
      <c r="BG45" s="25"/>
      <c r="BH45" s="25"/>
      <c r="BI45" s="25"/>
      <c r="BJ45" s="59"/>
      <c r="BK45" s="50"/>
      <c r="BL45" s="50"/>
      <c r="BM45" s="50"/>
      <c r="BO45" s="50"/>
      <c r="BP45" s="50"/>
      <c r="BQ45" s="50"/>
      <c r="BR45" s="59"/>
      <c r="BS45" s="59"/>
      <c r="BT45" s="59"/>
      <c r="BU45" s="59"/>
      <c r="BV45" s="59"/>
      <c r="BW45" s="60"/>
      <c r="BX45" s="60"/>
    </row>
    <row r="46" spans="1:76" ht="11.25" customHeight="1" x14ac:dyDescent="0.2">
      <c r="A46" s="69"/>
      <c r="B46" s="70" t="s">
        <v>128</v>
      </c>
      <c r="C46" s="71"/>
      <c r="D46" s="64">
        <v>0</v>
      </c>
      <c r="E46" s="64">
        <v>0</v>
      </c>
      <c r="F46" s="65" t="e">
        <f t="shared" si="174"/>
        <v>#DIV/0!</v>
      </c>
      <c r="G46" s="64">
        <v>0</v>
      </c>
      <c r="H46" s="64">
        <v>0</v>
      </c>
      <c r="I46" s="65" t="e">
        <f t="shared" si="175"/>
        <v>#DIV/0!</v>
      </c>
      <c r="J46" s="64">
        <v>0</v>
      </c>
      <c r="K46" s="64">
        <v>0</v>
      </c>
      <c r="L46" s="64">
        <v>0</v>
      </c>
      <c r="M46" s="65" t="e">
        <f t="shared" si="176"/>
        <v>#DIV/0!</v>
      </c>
      <c r="N46" s="64">
        <v>0</v>
      </c>
      <c r="O46" s="64">
        <v>0</v>
      </c>
      <c r="P46" s="65" t="e">
        <f t="shared" si="177"/>
        <v>#DIV/0!</v>
      </c>
      <c r="Q46" s="64">
        <v>0</v>
      </c>
      <c r="R46" s="64">
        <v>0</v>
      </c>
      <c r="S46" s="75" t="e">
        <f t="shared" si="178"/>
        <v>#DIV/0!</v>
      </c>
      <c r="T46" s="66">
        <f t="shared" si="179"/>
        <v>0</v>
      </c>
      <c r="U46" s="66">
        <f t="shared" si="180"/>
        <v>0</v>
      </c>
      <c r="V46" s="67" t="e">
        <f t="shared" si="181"/>
        <v>#DIV/0!</v>
      </c>
      <c r="W46" s="72" t="str">
        <f t="shared" si="41"/>
        <v xml:space="preserve"> </v>
      </c>
      <c r="X46" s="73">
        <f t="shared" si="42"/>
        <v>0</v>
      </c>
      <c r="Y46" s="73">
        <f t="shared" si="42"/>
        <v>0</v>
      </c>
      <c r="Z46" s="73" t="e">
        <f t="shared" ref="Z46:Z52" si="188">V46-I46</f>
        <v>#DIV/0!</v>
      </c>
      <c r="AA46" s="72" t="str">
        <f t="shared" si="43"/>
        <v xml:space="preserve"> </v>
      </c>
      <c r="AB46" s="73">
        <f t="shared" si="44"/>
        <v>0</v>
      </c>
      <c r="AC46" s="73">
        <f t="shared" si="44"/>
        <v>0</v>
      </c>
      <c r="AD46" s="73" t="e">
        <f t="shared" ref="AD46:AD52" si="189">V46-F46</f>
        <v>#DIV/0!</v>
      </c>
      <c r="AE46" s="64">
        <v>0</v>
      </c>
      <c r="AF46" s="67">
        <v>0</v>
      </c>
      <c r="AG46" s="67" t="e">
        <f t="shared" si="182"/>
        <v>#DIV/0!</v>
      </c>
      <c r="AH46" s="64">
        <v>0</v>
      </c>
      <c r="AI46" s="67">
        <v>0</v>
      </c>
      <c r="AJ46" s="67" t="e">
        <f t="shared" si="183"/>
        <v>#DIV/0!</v>
      </c>
      <c r="AK46" s="64">
        <v>0</v>
      </c>
      <c r="AL46" s="64">
        <v>0</v>
      </c>
      <c r="AM46" s="64">
        <v>0</v>
      </c>
      <c r="AN46" s="67" t="e">
        <f t="shared" si="184"/>
        <v>#DIV/0!</v>
      </c>
      <c r="AO46" s="64">
        <v>0</v>
      </c>
      <c r="AP46" s="64">
        <v>0</v>
      </c>
      <c r="AQ46" s="67" t="e">
        <f t="shared" si="185"/>
        <v>#DIV/0!</v>
      </c>
      <c r="AR46" s="64">
        <v>0</v>
      </c>
      <c r="AS46" s="64">
        <v>0</v>
      </c>
      <c r="AT46" s="67" t="e">
        <f t="shared" si="186"/>
        <v>#DIV/0!</v>
      </c>
      <c r="AU46" s="66">
        <f t="shared" si="187"/>
        <v>0</v>
      </c>
      <c r="AV46" s="66">
        <f t="shared" si="50"/>
        <v>0</v>
      </c>
      <c r="AW46" s="67" t="e">
        <f t="shared" si="50"/>
        <v>#DIV/0!</v>
      </c>
      <c r="AX46" s="72" t="str">
        <f t="shared" si="51"/>
        <v xml:space="preserve"> </v>
      </c>
      <c r="AY46" s="73">
        <f t="shared" si="52"/>
        <v>0</v>
      </c>
      <c r="AZ46" s="73">
        <f t="shared" si="13"/>
        <v>0</v>
      </c>
      <c r="BA46" s="73" t="e">
        <f t="shared" si="13"/>
        <v>#DIV/0!</v>
      </c>
      <c r="BB46" s="72" t="str">
        <f t="shared" si="14"/>
        <v xml:space="preserve"> </v>
      </c>
      <c r="BC46" s="73">
        <f t="shared" si="173"/>
        <v>0</v>
      </c>
      <c r="BD46" s="73">
        <f t="shared" si="173"/>
        <v>0</v>
      </c>
      <c r="BE46" s="73" t="e">
        <f t="shared" si="173"/>
        <v>#DIV/0!</v>
      </c>
      <c r="BF46" s="59"/>
      <c r="BG46" s="25"/>
      <c r="BH46" s="25"/>
      <c r="BI46" s="25"/>
      <c r="BJ46" s="59"/>
      <c r="BK46" s="50"/>
      <c r="BL46" s="50"/>
      <c r="BM46" s="50"/>
      <c r="BO46" s="50"/>
      <c r="BP46" s="50"/>
      <c r="BQ46" s="50"/>
      <c r="BR46" s="59"/>
      <c r="BS46" s="59"/>
      <c r="BT46" s="59"/>
      <c r="BU46" s="59"/>
      <c r="BV46" s="59"/>
      <c r="BW46" s="60"/>
      <c r="BX46" s="60"/>
    </row>
    <row r="47" spans="1:76" ht="22.5" customHeight="1" x14ac:dyDescent="0.2">
      <c r="A47" s="69"/>
      <c r="B47" s="70" t="s">
        <v>129</v>
      </c>
      <c r="C47" s="71"/>
      <c r="D47" s="64">
        <v>0</v>
      </c>
      <c r="E47" s="64">
        <v>0</v>
      </c>
      <c r="F47" s="65" t="e">
        <f t="shared" si="174"/>
        <v>#DIV/0!</v>
      </c>
      <c r="G47" s="64">
        <v>0</v>
      </c>
      <c r="H47" s="64">
        <v>0</v>
      </c>
      <c r="I47" s="65" t="e">
        <f t="shared" si="175"/>
        <v>#DIV/0!</v>
      </c>
      <c r="J47" s="64">
        <v>0</v>
      </c>
      <c r="K47" s="64">
        <v>0</v>
      </c>
      <c r="L47" s="64">
        <v>0</v>
      </c>
      <c r="M47" s="65" t="e">
        <f t="shared" si="176"/>
        <v>#DIV/0!</v>
      </c>
      <c r="N47" s="64">
        <v>0</v>
      </c>
      <c r="O47" s="64">
        <v>0</v>
      </c>
      <c r="P47" s="65" t="e">
        <f t="shared" si="177"/>
        <v>#DIV/0!</v>
      </c>
      <c r="Q47" s="64">
        <v>0</v>
      </c>
      <c r="R47" s="64">
        <v>0</v>
      </c>
      <c r="S47" s="75" t="e">
        <f t="shared" si="178"/>
        <v>#DIV/0!</v>
      </c>
      <c r="T47" s="66">
        <f t="shared" si="179"/>
        <v>0</v>
      </c>
      <c r="U47" s="66">
        <f t="shared" si="180"/>
        <v>0</v>
      </c>
      <c r="V47" s="67" t="e">
        <f t="shared" si="181"/>
        <v>#DIV/0!</v>
      </c>
      <c r="W47" s="72" t="str">
        <f t="shared" si="41"/>
        <v xml:space="preserve"> </v>
      </c>
      <c r="X47" s="73">
        <f t="shared" ref="X47:X52" si="190">T47-G47</f>
        <v>0</v>
      </c>
      <c r="Y47" s="73">
        <f t="shared" ref="Y47:Y52" si="191">U47-H47</f>
        <v>0</v>
      </c>
      <c r="Z47" s="73" t="e">
        <f t="shared" si="188"/>
        <v>#DIV/0!</v>
      </c>
      <c r="AA47" s="72" t="str">
        <f t="shared" si="43"/>
        <v xml:space="preserve"> </v>
      </c>
      <c r="AB47" s="73">
        <f t="shared" ref="AB47:AB52" si="192">T47-D47</f>
        <v>0</v>
      </c>
      <c r="AC47" s="73">
        <f t="shared" ref="AC47:AC52" si="193">U47-E47</f>
        <v>0</v>
      </c>
      <c r="AD47" s="73" t="e">
        <f t="shared" si="189"/>
        <v>#DIV/0!</v>
      </c>
      <c r="AE47" s="64">
        <v>0</v>
      </c>
      <c r="AF47" s="67">
        <v>0</v>
      </c>
      <c r="AG47" s="67" t="e">
        <f t="shared" si="182"/>
        <v>#DIV/0!</v>
      </c>
      <c r="AH47" s="64">
        <v>0</v>
      </c>
      <c r="AI47" s="67">
        <v>0</v>
      </c>
      <c r="AJ47" s="67" t="e">
        <f t="shared" si="183"/>
        <v>#DIV/0!</v>
      </c>
      <c r="AK47" s="64">
        <v>0</v>
      </c>
      <c r="AL47" s="64">
        <v>0</v>
      </c>
      <c r="AM47" s="64">
        <v>0</v>
      </c>
      <c r="AN47" s="67" t="e">
        <f t="shared" si="184"/>
        <v>#DIV/0!</v>
      </c>
      <c r="AO47" s="64">
        <v>0</v>
      </c>
      <c r="AP47" s="64">
        <v>0</v>
      </c>
      <c r="AQ47" s="67" t="e">
        <f t="shared" si="185"/>
        <v>#DIV/0!</v>
      </c>
      <c r="AR47" s="64">
        <v>0</v>
      </c>
      <c r="AS47" s="64">
        <v>0</v>
      </c>
      <c r="AT47" s="67" t="e">
        <f t="shared" si="186"/>
        <v>#DIV/0!</v>
      </c>
      <c r="AU47" s="66">
        <f t="shared" si="187"/>
        <v>0</v>
      </c>
      <c r="AV47" s="66">
        <f t="shared" si="50"/>
        <v>0</v>
      </c>
      <c r="AW47" s="67" t="e">
        <f t="shared" si="50"/>
        <v>#DIV/0!</v>
      </c>
      <c r="AX47" s="72" t="str">
        <f t="shared" si="51"/>
        <v xml:space="preserve"> </v>
      </c>
      <c r="AY47" s="73">
        <f t="shared" si="52"/>
        <v>0</v>
      </c>
      <c r="AZ47" s="73">
        <f t="shared" si="13"/>
        <v>0</v>
      </c>
      <c r="BA47" s="73" t="e">
        <f t="shared" si="13"/>
        <v>#DIV/0!</v>
      </c>
      <c r="BB47" s="72" t="str">
        <f t="shared" si="14"/>
        <v xml:space="preserve"> </v>
      </c>
      <c r="BC47" s="73">
        <f t="shared" si="173"/>
        <v>0</v>
      </c>
      <c r="BD47" s="73">
        <f t="shared" si="173"/>
        <v>0</v>
      </c>
      <c r="BE47" s="73" t="e">
        <f t="shared" si="173"/>
        <v>#DIV/0!</v>
      </c>
      <c r="BF47" s="59"/>
      <c r="BG47" s="25"/>
      <c r="BH47" s="25"/>
      <c r="BI47" s="25"/>
      <c r="BJ47" s="59"/>
      <c r="BK47" s="50"/>
      <c r="BL47" s="50"/>
      <c r="BM47" s="50"/>
      <c r="BO47" s="50"/>
      <c r="BP47" s="50"/>
      <c r="BQ47" s="50"/>
      <c r="BR47" s="59"/>
      <c r="BS47" s="59"/>
      <c r="BT47" s="59"/>
      <c r="BU47" s="59"/>
      <c r="BV47" s="59"/>
      <c r="BW47" s="60"/>
      <c r="BX47" s="60"/>
    </row>
    <row r="48" spans="1:76" ht="11.25" customHeight="1" x14ac:dyDescent="0.2">
      <c r="A48" s="69"/>
      <c r="B48" s="70" t="s">
        <v>130</v>
      </c>
      <c r="C48" s="71"/>
      <c r="D48" s="64">
        <v>0</v>
      </c>
      <c r="E48" s="64">
        <v>0</v>
      </c>
      <c r="F48" s="65" t="e">
        <f t="shared" si="174"/>
        <v>#DIV/0!</v>
      </c>
      <c r="G48" s="64">
        <v>0</v>
      </c>
      <c r="H48" s="64">
        <v>0</v>
      </c>
      <c r="I48" s="65" t="e">
        <f t="shared" si="175"/>
        <v>#DIV/0!</v>
      </c>
      <c r="J48" s="64">
        <v>0</v>
      </c>
      <c r="K48" s="64">
        <v>0</v>
      </c>
      <c r="L48" s="64">
        <v>0</v>
      </c>
      <c r="M48" s="65" t="e">
        <f t="shared" si="176"/>
        <v>#DIV/0!</v>
      </c>
      <c r="N48" s="64">
        <v>0</v>
      </c>
      <c r="O48" s="64">
        <v>0</v>
      </c>
      <c r="P48" s="65" t="e">
        <f t="shared" si="177"/>
        <v>#DIV/0!</v>
      </c>
      <c r="Q48" s="64">
        <v>0</v>
      </c>
      <c r="R48" s="64">
        <v>0</v>
      </c>
      <c r="S48" s="75" t="e">
        <f t="shared" si="178"/>
        <v>#DIV/0!</v>
      </c>
      <c r="T48" s="66">
        <f t="shared" si="179"/>
        <v>0</v>
      </c>
      <c r="U48" s="66">
        <f t="shared" si="180"/>
        <v>0</v>
      </c>
      <c r="V48" s="67" t="e">
        <f t="shared" si="181"/>
        <v>#DIV/0!</v>
      </c>
      <c r="W48" s="72" t="str">
        <f t="shared" si="41"/>
        <v xml:space="preserve"> </v>
      </c>
      <c r="X48" s="73">
        <f t="shared" si="190"/>
        <v>0</v>
      </c>
      <c r="Y48" s="73">
        <f t="shared" si="191"/>
        <v>0</v>
      </c>
      <c r="Z48" s="73" t="e">
        <f t="shared" si="188"/>
        <v>#DIV/0!</v>
      </c>
      <c r="AA48" s="72" t="str">
        <f t="shared" si="43"/>
        <v xml:space="preserve"> </v>
      </c>
      <c r="AB48" s="73">
        <f t="shared" si="192"/>
        <v>0</v>
      </c>
      <c r="AC48" s="73">
        <f t="shared" si="193"/>
        <v>0</v>
      </c>
      <c r="AD48" s="73" t="e">
        <f t="shared" si="189"/>
        <v>#DIV/0!</v>
      </c>
      <c r="AE48" s="64">
        <v>0</v>
      </c>
      <c r="AF48" s="67">
        <v>0</v>
      </c>
      <c r="AG48" s="67" t="e">
        <f t="shared" si="182"/>
        <v>#DIV/0!</v>
      </c>
      <c r="AH48" s="64">
        <v>0</v>
      </c>
      <c r="AI48" s="67">
        <v>0</v>
      </c>
      <c r="AJ48" s="67" t="e">
        <f t="shared" si="183"/>
        <v>#DIV/0!</v>
      </c>
      <c r="AK48" s="64">
        <v>0</v>
      </c>
      <c r="AL48" s="64">
        <v>0</v>
      </c>
      <c r="AM48" s="64">
        <v>0</v>
      </c>
      <c r="AN48" s="67" t="e">
        <f t="shared" si="184"/>
        <v>#DIV/0!</v>
      </c>
      <c r="AO48" s="64">
        <v>0</v>
      </c>
      <c r="AP48" s="64">
        <v>0</v>
      </c>
      <c r="AQ48" s="67" t="e">
        <f t="shared" si="185"/>
        <v>#DIV/0!</v>
      </c>
      <c r="AR48" s="64">
        <v>0</v>
      </c>
      <c r="AS48" s="64">
        <v>0</v>
      </c>
      <c r="AT48" s="67" t="e">
        <f t="shared" si="186"/>
        <v>#DIV/0!</v>
      </c>
      <c r="AU48" s="66">
        <f t="shared" si="187"/>
        <v>0</v>
      </c>
      <c r="AV48" s="66">
        <f t="shared" si="50"/>
        <v>0</v>
      </c>
      <c r="AW48" s="67" t="e">
        <f t="shared" si="50"/>
        <v>#DIV/0!</v>
      </c>
      <c r="AX48" s="72" t="str">
        <f t="shared" si="51"/>
        <v xml:space="preserve"> </v>
      </c>
      <c r="AY48" s="73">
        <f t="shared" si="52"/>
        <v>0</v>
      </c>
      <c r="AZ48" s="73">
        <f t="shared" si="13"/>
        <v>0</v>
      </c>
      <c r="BA48" s="73" t="e">
        <f t="shared" si="13"/>
        <v>#DIV/0!</v>
      </c>
      <c r="BB48" s="72" t="str">
        <f t="shared" si="14"/>
        <v xml:space="preserve"> </v>
      </c>
      <c r="BC48" s="73">
        <f t="shared" si="173"/>
        <v>0</v>
      </c>
      <c r="BD48" s="73">
        <f t="shared" si="173"/>
        <v>0</v>
      </c>
      <c r="BE48" s="73" t="e">
        <f t="shared" si="173"/>
        <v>#DIV/0!</v>
      </c>
      <c r="BF48" s="59"/>
      <c r="BG48" s="25"/>
      <c r="BH48" s="25"/>
      <c r="BI48" s="25"/>
      <c r="BJ48" s="59"/>
      <c r="BK48" s="50"/>
      <c r="BL48" s="50"/>
      <c r="BM48" s="50"/>
      <c r="BO48" s="50"/>
      <c r="BP48" s="50"/>
      <c r="BQ48" s="50"/>
      <c r="BR48" s="59"/>
      <c r="BS48" s="59"/>
      <c r="BT48" s="59"/>
      <c r="BU48" s="59"/>
      <c r="BV48" s="59"/>
      <c r="BW48" s="60"/>
      <c r="BX48" s="60"/>
    </row>
    <row r="49" spans="1:76" ht="12" customHeight="1" x14ac:dyDescent="0.2">
      <c r="A49" s="69"/>
      <c r="B49" s="70" t="s">
        <v>131</v>
      </c>
      <c r="C49" s="71"/>
      <c r="D49" s="64">
        <v>0</v>
      </c>
      <c r="E49" s="64">
        <v>0</v>
      </c>
      <c r="F49" s="65" t="e">
        <f t="shared" si="174"/>
        <v>#DIV/0!</v>
      </c>
      <c r="G49" s="64">
        <v>0</v>
      </c>
      <c r="H49" s="64">
        <v>0</v>
      </c>
      <c r="I49" s="65" t="e">
        <f t="shared" si="175"/>
        <v>#DIV/0!</v>
      </c>
      <c r="J49" s="64">
        <v>0</v>
      </c>
      <c r="K49" s="64">
        <v>0</v>
      </c>
      <c r="L49" s="64">
        <v>0</v>
      </c>
      <c r="M49" s="65" t="e">
        <f t="shared" si="176"/>
        <v>#DIV/0!</v>
      </c>
      <c r="N49" s="64">
        <v>0</v>
      </c>
      <c r="O49" s="64">
        <v>0</v>
      </c>
      <c r="P49" s="65" t="e">
        <f t="shared" si="177"/>
        <v>#DIV/0!</v>
      </c>
      <c r="Q49" s="64">
        <v>0</v>
      </c>
      <c r="R49" s="64">
        <v>0</v>
      </c>
      <c r="S49" s="75" t="e">
        <f t="shared" si="178"/>
        <v>#DIV/0!</v>
      </c>
      <c r="T49" s="66">
        <f t="shared" si="179"/>
        <v>0</v>
      </c>
      <c r="U49" s="66">
        <f t="shared" si="180"/>
        <v>0</v>
      </c>
      <c r="V49" s="67" t="e">
        <f t="shared" si="181"/>
        <v>#DIV/0!</v>
      </c>
      <c r="W49" s="72" t="str">
        <f t="shared" si="41"/>
        <v xml:space="preserve"> </v>
      </c>
      <c r="X49" s="73">
        <f t="shared" si="190"/>
        <v>0</v>
      </c>
      <c r="Y49" s="73">
        <f t="shared" si="191"/>
        <v>0</v>
      </c>
      <c r="Z49" s="73" t="e">
        <f t="shared" si="188"/>
        <v>#DIV/0!</v>
      </c>
      <c r="AA49" s="72" t="str">
        <f t="shared" si="43"/>
        <v xml:space="preserve"> </v>
      </c>
      <c r="AB49" s="73">
        <f t="shared" si="192"/>
        <v>0</v>
      </c>
      <c r="AC49" s="73">
        <f t="shared" si="193"/>
        <v>0</v>
      </c>
      <c r="AD49" s="73" t="e">
        <f t="shared" si="189"/>
        <v>#DIV/0!</v>
      </c>
      <c r="AE49" s="64">
        <v>0</v>
      </c>
      <c r="AF49" s="67">
        <v>0</v>
      </c>
      <c r="AG49" s="67" t="e">
        <f t="shared" si="182"/>
        <v>#DIV/0!</v>
      </c>
      <c r="AH49" s="64">
        <v>0</v>
      </c>
      <c r="AI49" s="67">
        <v>0</v>
      </c>
      <c r="AJ49" s="67" t="e">
        <f t="shared" si="183"/>
        <v>#DIV/0!</v>
      </c>
      <c r="AK49" s="64">
        <v>0</v>
      </c>
      <c r="AL49" s="64">
        <v>0</v>
      </c>
      <c r="AM49" s="64">
        <v>0</v>
      </c>
      <c r="AN49" s="67" t="e">
        <f t="shared" si="184"/>
        <v>#DIV/0!</v>
      </c>
      <c r="AO49" s="64">
        <v>0</v>
      </c>
      <c r="AP49" s="64">
        <v>0</v>
      </c>
      <c r="AQ49" s="67" t="e">
        <f t="shared" si="185"/>
        <v>#DIV/0!</v>
      </c>
      <c r="AR49" s="64">
        <v>0</v>
      </c>
      <c r="AS49" s="64">
        <v>0</v>
      </c>
      <c r="AT49" s="67" t="e">
        <f t="shared" si="186"/>
        <v>#DIV/0!</v>
      </c>
      <c r="AU49" s="66">
        <f t="shared" si="187"/>
        <v>0</v>
      </c>
      <c r="AV49" s="66">
        <f t="shared" si="50"/>
        <v>0</v>
      </c>
      <c r="AW49" s="67" t="e">
        <f t="shared" si="50"/>
        <v>#DIV/0!</v>
      </c>
      <c r="AX49" s="72" t="str">
        <f t="shared" si="51"/>
        <v xml:space="preserve"> </v>
      </c>
      <c r="AY49" s="73">
        <f t="shared" si="52"/>
        <v>0</v>
      </c>
      <c r="AZ49" s="73">
        <f t="shared" si="13"/>
        <v>0</v>
      </c>
      <c r="BA49" s="73" t="e">
        <f t="shared" si="13"/>
        <v>#DIV/0!</v>
      </c>
      <c r="BB49" s="72" t="str">
        <f t="shared" si="14"/>
        <v xml:space="preserve"> </v>
      </c>
      <c r="BC49" s="73">
        <f t="shared" si="173"/>
        <v>0</v>
      </c>
      <c r="BD49" s="73">
        <f t="shared" si="173"/>
        <v>0</v>
      </c>
      <c r="BE49" s="73" t="e">
        <f t="shared" si="173"/>
        <v>#DIV/0!</v>
      </c>
      <c r="BF49" s="59"/>
      <c r="BG49" s="25"/>
      <c r="BH49" s="25"/>
      <c r="BI49" s="25"/>
      <c r="BJ49" s="59"/>
      <c r="BK49" s="50"/>
      <c r="BL49" s="50"/>
      <c r="BM49" s="50"/>
      <c r="BO49" s="50"/>
      <c r="BP49" s="50"/>
      <c r="BQ49" s="50"/>
      <c r="BR49" s="59"/>
      <c r="BS49" s="59"/>
      <c r="BT49" s="59"/>
      <c r="BU49" s="59"/>
      <c r="BV49" s="59"/>
      <c r="BW49" s="60"/>
      <c r="BX49" s="60"/>
    </row>
    <row r="50" spans="1:76" ht="11.25" customHeight="1" x14ac:dyDescent="0.2">
      <c r="A50" s="69"/>
      <c r="B50" s="70" t="s">
        <v>132</v>
      </c>
      <c r="C50" s="71" t="s">
        <v>110</v>
      </c>
      <c r="D50" s="64">
        <v>0</v>
      </c>
      <c r="E50" s="64">
        <v>0</v>
      </c>
      <c r="F50" s="65" t="e">
        <f t="shared" si="174"/>
        <v>#DIV/0!</v>
      </c>
      <c r="G50" s="64">
        <v>0</v>
      </c>
      <c r="H50" s="64">
        <v>0</v>
      </c>
      <c r="I50" s="65" t="e">
        <f t="shared" si="175"/>
        <v>#DIV/0!</v>
      </c>
      <c r="J50" s="64">
        <v>0</v>
      </c>
      <c r="K50" s="64">
        <v>0</v>
      </c>
      <c r="L50" s="64">
        <v>0</v>
      </c>
      <c r="M50" s="65" t="e">
        <f t="shared" si="176"/>
        <v>#DIV/0!</v>
      </c>
      <c r="N50" s="64">
        <v>0</v>
      </c>
      <c r="O50" s="64">
        <v>0</v>
      </c>
      <c r="P50" s="65" t="e">
        <f t="shared" si="177"/>
        <v>#DIV/0!</v>
      </c>
      <c r="Q50" s="64">
        <v>0</v>
      </c>
      <c r="R50" s="64">
        <v>0</v>
      </c>
      <c r="S50" s="75" t="e">
        <f t="shared" si="178"/>
        <v>#DIV/0!</v>
      </c>
      <c r="T50" s="66">
        <f t="shared" si="179"/>
        <v>0</v>
      </c>
      <c r="U50" s="66">
        <f t="shared" si="180"/>
        <v>0</v>
      </c>
      <c r="V50" s="67" t="e">
        <f t="shared" si="181"/>
        <v>#DIV/0!</v>
      </c>
      <c r="W50" s="72" t="str">
        <f t="shared" si="41"/>
        <v xml:space="preserve"> </v>
      </c>
      <c r="X50" s="73">
        <f t="shared" si="190"/>
        <v>0</v>
      </c>
      <c r="Y50" s="73">
        <f t="shared" si="191"/>
        <v>0</v>
      </c>
      <c r="Z50" s="73" t="e">
        <f t="shared" si="188"/>
        <v>#DIV/0!</v>
      </c>
      <c r="AA50" s="72" t="str">
        <f t="shared" si="43"/>
        <v xml:space="preserve"> </v>
      </c>
      <c r="AB50" s="73">
        <f t="shared" si="192"/>
        <v>0</v>
      </c>
      <c r="AC50" s="73">
        <f t="shared" si="193"/>
        <v>0</v>
      </c>
      <c r="AD50" s="73" t="e">
        <f t="shared" si="189"/>
        <v>#DIV/0!</v>
      </c>
      <c r="AE50" s="64">
        <v>0</v>
      </c>
      <c r="AF50" s="67">
        <v>0</v>
      </c>
      <c r="AG50" s="67" t="e">
        <f t="shared" si="182"/>
        <v>#DIV/0!</v>
      </c>
      <c r="AH50" s="64">
        <v>0</v>
      </c>
      <c r="AI50" s="67">
        <v>0</v>
      </c>
      <c r="AJ50" s="67" t="e">
        <f t="shared" si="183"/>
        <v>#DIV/0!</v>
      </c>
      <c r="AK50" s="64">
        <v>0</v>
      </c>
      <c r="AL50" s="64">
        <v>0</v>
      </c>
      <c r="AM50" s="64">
        <v>0</v>
      </c>
      <c r="AN50" s="67" t="e">
        <f t="shared" si="184"/>
        <v>#DIV/0!</v>
      </c>
      <c r="AO50" s="64">
        <v>0</v>
      </c>
      <c r="AP50" s="64">
        <v>0</v>
      </c>
      <c r="AQ50" s="67" t="e">
        <f t="shared" si="185"/>
        <v>#DIV/0!</v>
      </c>
      <c r="AR50" s="64">
        <v>0</v>
      </c>
      <c r="AS50" s="64">
        <v>0</v>
      </c>
      <c r="AT50" s="67" t="e">
        <f t="shared" si="186"/>
        <v>#DIV/0!</v>
      </c>
      <c r="AU50" s="66">
        <f t="shared" si="187"/>
        <v>0</v>
      </c>
      <c r="AV50" s="66">
        <f t="shared" si="50"/>
        <v>0</v>
      </c>
      <c r="AW50" s="67" t="e">
        <f t="shared" si="50"/>
        <v>#DIV/0!</v>
      </c>
      <c r="AX50" s="72" t="str">
        <f t="shared" si="51"/>
        <v xml:space="preserve"> </v>
      </c>
      <c r="AY50" s="73">
        <f t="shared" si="52"/>
        <v>0</v>
      </c>
      <c r="AZ50" s="73">
        <f t="shared" si="13"/>
        <v>0</v>
      </c>
      <c r="BA50" s="73" t="e">
        <f t="shared" si="13"/>
        <v>#DIV/0!</v>
      </c>
      <c r="BB50" s="72" t="str">
        <f t="shared" si="14"/>
        <v xml:space="preserve"> </v>
      </c>
      <c r="BC50" s="73">
        <f t="shared" si="173"/>
        <v>0</v>
      </c>
      <c r="BD50" s="73">
        <f t="shared" si="173"/>
        <v>0</v>
      </c>
      <c r="BE50" s="73" t="e">
        <f t="shared" si="173"/>
        <v>#DIV/0!</v>
      </c>
      <c r="BF50" s="59"/>
      <c r="BG50" s="25"/>
      <c r="BH50" s="25"/>
      <c r="BI50" s="25"/>
      <c r="BJ50" s="59"/>
      <c r="BK50" s="50"/>
      <c r="BL50" s="50"/>
      <c r="BM50" s="50"/>
      <c r="BO50" s="50"/>
      <c r="BP50" s="50"/>
      <c r="BQ50" s="50"/>
      <c r="BR50" s="59"/>
      <c r="BS50" s="59"/>
      <c r="BT50" s="59"/>
      <c r="BU50" s="59"/>
      <c r="BV50" s="59"/>
      <c r="BW50" s="60"/>
      <c r="BX50" s="60"/>
    </row>
    <row r="51" spans="1:76" ht="11.25" customHeight="1" x14ac:dyDescent="0.2">
      <c r="A51" s="69"/>
      <c r="B51" s="70" t="s">
        <v>133</v>
      </c>
      <c r="C51" s="71"/>
      <c r="D51" s="64">
        <v>0</v>
      </c>
      <c r="E51" s="64">
        <v>0</v>
      </c>
      <c r="F51" s="65" t="e">
        <f t="shared" si="174"/>
        <v>#DIV/0!</v>
      </c>
      <c r="G51" s="64">
        <v>0</v>
      </c>
      <c r="H51" s="64">
        <v>0</v>
      </c>
      <c r="I51" s="65" t="e">
        <f t="shared" si="175"/>
        <v>#DIV/0!</v>
      </c>
      <c r="J51" s="64">
        <v>0</v>
      </c>
      <c r="K51" s="64">
        <v>0</v>
      </c>
      <c r="L51" s="64">
        <v>0</v>
      </c>
      <c r="M51" s="65" t="e">
        <f t="shared" si="176"/>
        <v>#DIV/0!</v>
      </c>
      <c r="N51" s="64">
        <v>0</v>
      </c>
      <c r="O51" s="64">
        <v>0</v>
      </c>
      <c r="P51" s="65" t="e">
        <f t="shared" si="177"/>
        <v>#DIV/0!</v>
      </c>
      <c r="Q51" s="64">
        <v>0</v>
      </c>
      <c r="R51" s="64">
        <v>0</v>
      </c>
      <c r="S51" s="75" t="e">
        <f t="shared" si="178"/>
        <v>#DIV/0!</v>
      </c>
      <c r="T51" s="66">
        <f t="shared" si="179"/>
        <v>0</v>
      </c>
      <c r="U51" s="66">
        <f t="shared" si="180"/>
        <v>0</v>
      </c>
      <c r="V51" s="67" t="e">
        <f t="shared" si="181"/>
        <v>#DIV/0!</v>
      </c>
      <c r="W51" s="72" t="str">
        <f t="shared" si="41"/>
        <v xml:space="preserve"> </v>
      </c>
      <c r="X51" s="73">
        <f t="shared" si="190"/>
        <v>0</v>
      </c>
      <c r="Y51" s="73">
        <f t="shared" si="191"/>
        <v>0</v>
      </c>
      <c r="Z51" s="73" t="e">
        <f t="shared" si="188"/>
        <v>#DIV/0!</v>
      </c>
      <c r="AA51" s="72" t="str">
        <f t="shared" si="43"/>
        <v xml:space="preserve"> </v>
      </c>
      <c r="AB51" s="73">
        <f t="shared" si="192"/>
        <v>0</v>
      </c>
      <c r="AC51" s="73">
        <f t="shared" si="193"/>
        <v>0</v>
      </c>
      <c r="AD51" s="73" t="e">
        <f t="shared" si="189"/>
        <v>#DIV/0!</v>
      </c>
      <c r="AE51" s="64">
        <v>0</v>
      </c>
      <c r="AF51" s="67">
        <v>0</v>
      </c>
      <c r="AG51" s="67" t="e">
        <f t="shared" si="182"/>
        <v>#DIV/0!</v>
      </c>
      <c r="AH51" s="64">
        <v>0</v>
      </c>
      <c r="AI51" s="67">
        <v>0</v>
      </c>
      <c r="AJ51" s="67" t="e">
        <f t="shared" si="183"/>
        <v>#DIV/0!</v>
      </c>
      <c r="AK51" s="64">
        <v>0</v>
      </c>
      <c r="AL51" s="64">
        <v>0</v>
      </c>
      <c r="AM51" s="64">
        <v>0</v>
      </c>
      <c r="AN51" s="67" t="e">
        <f t="shared" si="184"/>
        <v>#DIV/0!</v>
      </c>
      <c r="AO51" s="64">
        <v>0</v>
      </c>
      <c r="AP51" s="64">
        <v>0</v>
      </c>
      <c r="AQ51" s="67" t="e">
        <f t="shared" si="185"/>
        <v>#DIV/0!</v>
      </c>
      <c r="AR51" s="64">
        <v>0</v>
      </c>
      <c r="AS51" s="64">
        <v>0</v>
      </c>
      <c r="AT51" s="67" t="e">
        <f t="shared" si="186"/>
        <v>#DIV/0!</v>
      </c>
      <c r="AU51" s="66">
        <f t="shared" si="187"/>
        <v>0</v>
      </c>
      <c r="AV51" s="66">
        <f t="shared" si="50"/>
        <v>0</v>
      </c>
      <c r="AW51" s="67" t="e">
        <f t="shared" si="50"/>
        <v>#DIV/0!</v>
      </c>
      <c r="AX51" s="72" t="str">
        <f t="shared" si="51"/>
        <v xml:space="preserve"> </v>
      </c>
      <c r="AY51" s="73">
        <f t="shared" si="52"/>
        <v>0</v>
      </c>
      <c r="AZ51" s="73">
        <f t="shared" si="13"/>
        <v>0</v>
      </c>
      <c r="BA51" s="73" t="e">
        <f t="shared" si="13"/>
        <v>#DIV/0!</v>
      </c>
      <c r="BB51" s="72" t="str">
        <f t="shared" si="14"/>
        <v xml:space="preserve"> </v>
      </c>
      <c r="BC51" s="73">
        <f t="shared" si="173"/>
        <v>0</v>
      </c>
      <c r="BD51" s="73">
        <f t="shared" si="173"/>
        <v>0</v>
      </c>
      <c r="BE51" s="73" t="e">
        <f t="shared" si="173"/>
        <v>#DIV/0!</v>
      </c>
      <c r="BF51" s="59"/>
      <c r="BG51" s="25"/>
      <c r="BH51" s="25"/>
      <c r="BI51" s="25"/>
      <c r="BJ51" s="59"/>
      <c r="BK51" s="50"/>
      <c r="BL51" s="50"/>
      <c r="BM51" s="50"/>
      <c r="BO51" s="50"/>
      <c r="BP51" s="50"/>
      <c r="BQ51" s="50"/>
      <c r="BR51" s="59"/>
      <c r="BS51" s="59"/>
      <c r="BT51" s="59"/>
      <c r="BU51" s="59"/>
      <c r="BV51" s="59"/>
      <c r="BW51" s="60"/>
      <c r="BX51" s="60"/>
    </row>
    <row r="52" spans="1:76" ht="11.25" customHeight="1" x14ac:dyDescent="0.2">
      <c r="A52" s="69"/>
      <c r="B52" s="70" t="s">
        <v>134</v>
      </c>
      <c r="C52" s="71"/>
      <c r="D52" s="64">
        <v>0</v>
      </c>
      <c r="E52" s="64">
        <v>0</v>
      </c>
      <c r="F52" s="65" t="e">
        <f t="shared" si="174"/>
        <v>#DIV/0!</v>
      </c>
      <c r="G52" s="64">
        <v>0</v>
      </c>
      <c r="H52" s="64">
        <v>0</v>
      </c>
      <c r="I52" s="65" t="e">
        <f t="shared" si="175"/>
        <v>#DIV/0!</v>
      </c>
      <c r="J52" s="64">
        <v>0</v>
      </c>
      <c r="K52" s="64">
        <v>0</v>
      </c>
      <c r="L52" s="64">
        <v>0</v>
      </c>
      <c r="M52" s="65" t="e">
        <f t="shared" si="176"/>
        <v>#DIV/0!</v>
      </c>
      <c r="N52" s="64">
        <v>0</v>
      </c>
      <c r="O52" s="64">
        <v>0</v>
      </c>
      <c r="P52" s="65" t="e">
        <f t="shared" si="177"/>
        <v>#DIV/0!</v>
      </c>
      <c r="Q52" s="64">
        <v>0</v>
      </c>
      <c r="R52" s="64">
        <v>0</v>
      </c>
      <c r="S52" s="75" t="e">
        <f t="shared" si="178"/>
        <v>#DIV/0!</v>
      </c>
      <c r="T52" s="66">
        <f t="shared" si="179"/>
        <v>0</v>
      </c>
      <c r="U52" s="66">
        <f t="shared" si="180"/>
        <v>0</v>
      </c>
      <c r="V52" s="67" t="e">
        <f t="shared" si="181"/>
        <v>#DIV/0!</v>
      </c>
      <c r="W52" s="72" t="str">
        <f t="shared" si="41"/>
        <v xml:space="preserve"> </v>
      </c>
      <c r="X52" s="73">
        <f t="shared" si="190"/>
        <v>0</v>
      </c>
      <c r="Y52" s="73">
        <f t="shared" si="191"/>
        <v>0</v>
      </c>
      <c r="Z52" s="73" t="e">
        <f t="shared" si="188"/>
        <v>#DIV/0!</v>
      </c>
      <c r="AA52" s="72" t="str">
        <f t="shared" si="43"/>
        <v xml:space="preserve"> </v>
      </c>
      <c r="AB52" s="73">
        <f t="shared" si="192"/>
        <v>0</v>
      </c>
      <c r="AC52" s="73">
        <f t="shared" si="193"/>
        <v>0</v>
      </c>
      <c r="AD52" s="73" t="e">
        <f t="shared" si="189"/>
        <v>#DIV/0!</v>
      </c>
      <c r="AE52" s="64">
        <v>0</v>
      </c>
      <c r="AF52" s="67">
        <v>0</v>
      </c>
      <c r="AG52" s="67" t="e">
        <f t="shared" si="182"/>
        <v>#DIV/0!</v>
      </c>
      <c r="AH52" s="64">
        <v>0</v>
      </c>
      <c r="AI52" s="67">
        <v>0</v>
      </c>
      <c r="AJ52" s="67" t="e">
        <f t="shared" si="183"/>
        <v>#DIV/0!</v>
      </c>
      <c r="AK52" s="64">
        <v>0</v>
      </c>
      <c r="AL52" s="64">
        <v>0</v>
      </c>
      <c r="AM52" s="64">
        <v>0</v>
      </c>
      <c r="AN52" s="67" t="e">
        <f t="shared" si="184"/>
        <v>#DIV/0!</v>
      </c>
      <c r="AO52" s="64">
        <v>0</v>
      </c>
      <c r="AP52" s="64">
        <v>0</v>
      </c>
      <c r="AQ52" s="67" t="e">
        <f t="shared" si="185"/>
        <v>#DIV/0!</v>
      </c>
      <c r="AR52" s="64">
        <v>0</v>
      </c>
      <c r="AS52" s="64">
        <v>0</v>
      </c>
      <c r="AT52" s="67" t="e">
        <f t="shared" si="186"/>
        <v>#DIV/0!</v>
      </c>
      <c r="AU52" s="66">
        <f t="shared" si="187"/>
        <v>0</v>
      </c>
      <c r="AV52" s="66">
        <f t="shared" si="50"/>
        <v>0</v>
      </c>
      <c r="AW52" s="67" t="e">
        <f t="shared" si="50"/>
        <v>#DIV/0!</v>
      </c>
      <c r="AX52" s="72" t="str">
        <f t="shared" si="51"/>
        <v xml:space="preserve"> </v>
      </c>
      <c r="AY52" s="73">
        <f t="shared" si="52"/>
        <v>0</v>
      </c>
      <c r="AZ52" s="73">
        <f t="shared" si="13"/>
        <v>0</v>
      </c>
      <c r="BA52" s="73" t="e">
        <f t="shared" si="13"/>
        <v>#DIV/0!</v>
      </c>
      <c r="BB52" s="72" t="str">
        <f t="shared" si="14"/>
        <v xml:space="preserve"> </v>
      </c>
      <c r="BC52" s="73">
        <f t="shared" si="173"/>
        <v>0</v>
      </c>
      <c r="BD52" s="73">
        <f t="shared" si="173"/>
        <v>0</v>
      </c>
      <c r="BE52" s="73" t="e">
        <f t="shared" si="173"/>
        <v>#DIV/0!</v>
      </c>
      <c r="BF52" s="59"/>
      <c r="BG52" s="25"/>
      <c r="BH52" s="25"/>
      <c r="BI52" s="25"/>
      <c r="BJ52" s="59"/>
      <c r="BK52" s="50"/>
      <c r="BL52" s="50"/>
      <c r="BM52" s="50"/>
      <c r="BO52" s="50"/>
      <c r="BP52" s="50"/>
      <c r="BQ52" s="50"/>
      <c r="BR52" s="59"/>
      <c r="BS52" s="59"/>
      <c r="BT52" s="59"/>
      <c r="BU52" s="59"/>
      <c r="BV52" s="59"/>
      <c r="BW52" s="60"/>
      <c r="BX52" s="60"/>
    </row>
    <row r="53" spans="1:76" ht="11.25" customHeight="1" x14ac:dyDescent="0.2">
      <c r="A53" s="51" t="s">
        <v>135</v>
      </c>
      <c r="B53" s="52"/>
      <c r="C53" s="53"/>
      <c r="D53" s="76"/>
      <c r="E53" s="76">
        <f t="shared" ref="E53:V53" si="194">SUM(E54:E55)</f>
        <v>0</v>
      </c>
      <c r="F53" s="77" t="e">
        <f t="shared" si="194"/>
        <v>#DIV/0!</v>
      </c>
      <c r="G53" s="76"/>
      <c r="H53" s="54">
        <f t="shared" ref="H53" si="195">SUM(H54:H55)</f>
        <v>0</v>
      </c>
      <c r="I53" s="77" t="e">
        <f t="shared" si="194"/>
        <v>#DIV/0!</v>
      </c>
      <c r="J53" s="76"/>
      <c r="K53" s="76"/>
      <c r="L53" s="54">
        <f t="shared" ref="L53:S53" si="196">SUM(L54:L55)</f>
        <v>0</v>
      </c>
      <c r="M53" s="77" t="e">
        <f t="shared" si="196"/>
        <v>#DIV/0!</v>
      </c>
      <c r="N53" s="76"/>
      <c r="O53" s="54">
        <f t="shared" ref="O53" si="197">SUM(O54:O55)</f>
        <v>0</v>
      </c>
      <c r="P53" s="77" t="e">
        <f t="shared" si="196"/>
        <v>#DIV/0!</v>
      </c>
      <c r="Q53" s="76"/>
      <c r="R53" s="54">
        <f t="shared" ref="R53" si="198">SUM(R54:R55)</f>
        <v>0</v>
      </c>
      <c r="S53" s="78" t="e">
        <f t="shared" si="196"/>
        <v>#DIV/0!</v>
      </c>
      <c r="T53" s="54"/>
      <c r="U53" s="54">
        <f>SUM(U54:U55)</f>
        <v>0</v>
      </c>
      <c r="V53" s="77" t="e">
        <f t="shared" si="194"/>
        <v>#DIV/0!</v>
      </c>
      <c r="W53" s="57" t="str">
        <f t="shared" si="41"/>
        <v xml:space="preserve"> </v>
      </c>
      <c r="X53" s="58">
        <f t="shared" si="42"/>
        <v>0</v>
      </c>
      <c r="Y53" s="58">
        <f t="shared" si="42"/>
        <v>0</v>
      </c>
      <c r="Z53" s="58" t="e">
        <f t="shared" si="42"/>
        <v>#DIV/0!</v>
      </c>
      <c r="AA53" s="57" t="str">
        <f t="shared" si="43"/>
        <v xml:space="preserve"> </v>
      </c>
      <c r="AB53" s="58">
        <f t="shared" si="44"/>
        <v>0</v>
      </c>
      <c r="AC53" s="58">
        <f t="shared" si="44"/>
        <v>0</v>
      </c>
      <c r="AD53" s="58" t="e">
        <f t="shared" si="44"/>
        <v>#DIV/0!</v>
      </c>
      <c r="AE53" s="76"/>
      <c r="AF53" s="77">
        <f t="shared" ref="AF53:AG53" si="199">SUM(AF54:AF55)</f>
        <v>0</v>
      </c>
      <c r="AG53" s="77" t="e">
        <f t="shared" si="199"/>
        <v>#DIV/0!</v>
      </c>
      <c r="AH53" s="76"/>
      <c r="AI53" s="77">
        <f t="shared" ref="AI53" si="200">SUM(AI54:AI55)</f>
        <v>0</v>
      </c>
      <c r="AJ53" s="77" t="e">
        <f>SUM(AJ54:AJ55)</f>
        <v>#DIV/0!</v>
      </c>
      <c r="AK53" s="76"/>
      <c r="AL53" s="76"/>
      <c r="AM53" s="54">
        <f t="shared" ref="AM53:AN53" si="201">SUM(AM54:AM55)</f>
        <v>0</v>
      </c>
      <c r="AN53" s="77" t="e">
        <f t="shared" si="201"/>
        <v>#DIV/0!</v>
      </c>
      <c r="AO53" s="76"/>
      <c r="AP53" s="54">
        <f t="shared" ref="AP53:AQ53" si="202">SUM(AP54:AP55)</f>
        <v>0</v>
      </c>
      <c r="AQ53" s="77" t="e">
        <f t="shared" si="202"/>
        <v>#DIV/0!</v>
      </c>
      <c r="AR53" s="76"/>
      <c r="AS53" s="54">
        <f t="shared" ref="AS53:AT53" si="203">SUM(AS54:AS55)</f>
        <v>0</v>
      </c>
      <c r="AT53" s="77" t="e">
        <f t="shared" si="203"/>
        <v>#DIV/0!</v>
      </c>
      <c r="AU53" s="54"/>
      <c r="AV53" s="54">
        <f t="shared" si="50"/>
        <v>0</v>
      </c>
      <c r="AW53" s="77" t="e">
        <f t="shared" si="50"/>
        <v>#DIV/0!</v>
      </c>
      <c r="AX53" s="57" t="str">
        <f t="shared" si="51"/>
        <v xml:space="preserve"> </v>
      </c>
      <c r="AY53" s="58">
        <f t="shared" si="52"/>
        <v>0</v>
      </c>
      <c r="AZ53" s="58">
        <f t="shared" si="13"/>
        <v>0</v>
      </c>
      <c r="BA53" s="58" t="e">
        <f t="shared" si="13"/>
        <v>#DIV/0!</v>
      </c>
      <c r="BB53" s="57" t="str">
        <f t="shared" si="14"/>
        <v xml:space="preserve"> </v>
      </c>
      <c r="BC53" s="58">
        <f t="shared" si="173"/>
        <v>0</v>
      </c>
      <c r="BD53" s="58">
        <f t="shared" si="173"/>
        <v>0</v>
      </c>
      <c r="BE53" s="58" t="e">
        <f t="shared" si="173"/>
        <v>#DIV/0!</v>
      </c>
      <c r="BF53" s="59"/>
      <c r="BG53" s="25"/>
      <c r="BH53" s="25"/>
      <c r="BI53" s="25"/>
      <c r="BJ53" s="59"/>
      <c r="BK53" s="50"/>
      <c r="BL53" s="50"/>
      <c r="BM53" s="50"/>
      <c r="BO53" s="50"/>
      <c r="BP53" s="50"/>
      <c r="BQ53" s="50"/>
      <c r="BR53" s="59"/>
      <c r="BS53" s="59"/>
      <c r="BT53" s="59"/>
      <c r="BU53" s="59"/>
      <c r="BV53" s="59"/>
      <c r="BW53" s="60"/>
      <c r="BX53" s="60"/>
    </row>
    <row r="54" spans="1:76" ht="11.25" customHeight="1" x14ac:dyDescent="0.2">
      <c r="A54" s="69"/>
      <c r="B54" s="70" t="s">
        <v>136</v>
      </c>
      <c r="C54" s="71"/>
      <c r="D54" s="64">
        <v>0</v>
      </c>
      <c r="E54" s="64">
        <v>0</v>
      </c>
      <c r="F54" s="65" t="e">
        <f t="shared" ref="F54:F55" si="204">E54/$F$11</f>
        <v>#DIV/0!</v>
      </c>
      <c r="G54" s="64">
        <v>0</v>
      </c>
      <c r="H54" s="64">
        <v>0</v>
      </c>
      <c r="I54" s="65" t="e">
        <f t="shared" ref="I54:I55" si="205">H54/$I$11</f>
        <v>#DIV/0!</v>
      </c>
      <c r="J54" s="64">
        <v>0</v>
      </c>
      <c r="K54" s="64">
        <v>0</v>
      </c>
      <c r="L54" s="64">
        <v>0</v>
      </c>
      <c r="M54" s="65" t="e">
        <f t="shared" ref="M54:M55" si="206">L54/$M$11</f>
        <v>#DIV/0!</v>
      </c>
      <c r="N54" s="64">
        <v>0</v>
      </c>
      <c r="O54" s="64">
        <v>0</v>
      </c>
      <c r="P54" s="65" t="e">
        <f t="shared" ref="P54:P55" si="207">O54/P$11</f>
        <v>#DIV/0!</v>
      </c>
      <c r="Q54" s="64">
        <v>0</v>
      </c>
      <c r="R54" s="64">
        <v>0</v>
      </c>
      <c r="S54" s="75" t="e">
        <f t="shared" ref="S54:S55" si="208">R54/S$11</f>
        <v>#DIV/0!</v>
      </c>
      <c r="T54" s="66">
        <f t="shared" ref="T54:T55" si="209">J54+K54+N54+Q54</f>
        <v>0</v>
      </c>
      <c r="U54" s="66">
        <f t="shared" ref="U54:U55" si="210">L54+O54+R54</f>
        <v>0</v>
      </c>
      <c r="V54" s="67" t="e">
        <f t="shared" ref="V54:V55" si="211">M54+P54+S54</f>
        <v>#DIV/0!</v>
      </c>
      <c r="W54" s="72" t="str">
        <f t="shared" si="41"/>
        <v xml:space="preserve"> </v>
      </c>
      <c r="X54" s="73">
        <f t="shared" si="42"/>
        <v>0</v>
      </c>
      <c r="Y54" s="73">
        <f t="shared" si="42"/>
        <v>0</v>
      </c>
      <c r="Z54" s="73" t="e">
        <f t="shared" si="42"/>
        <v>#DIV/0!</v>
      </c>
      <c r="AA54" s="72" t="str">
        <f t="shared" si="43"/>
        <v xml:space="preserve"> </v>
      </c>
      <c r="AB54" s="73">
        <f t="shared" si="44"/>
        <v>0</v>
      </c>
      <c r="AC54" s="73">
        <f t="shared" si="44"/>
        <v>0</v>
      </c>
      <c r="AD54" s="73" t="e">
        <f t="shared" si="44"/>
        <v>#DIV/0!</v>
      </c>
      <c r="AE54" s="64">
        <v>0</v>
      </c>
      <c r="AF54" s="67">
        <v>0</v>
      </c>
      <c r="AG54" s="67" t="e">
        <f t="shared" ref="AG54:AG55" si="212">AF54/$AG$11</f>
        <v>#DIV/0!</v>
      </c>
      <c r="AH54" s="64">
        <v>0</v>
      </c>
      <c r="AI54" s="67">
        <v>0</v>
      </c>
      <c r="AJ54" s="67" t="e">
        <f t="shared" ref="AJ54:AJ55" si="213">AI54/$AJ$11</f>
        <v>#DIV/0!</v>
      </c>
      <c r="AK54" s="64">
        <v>0</v>
      </c>
      <c r="AL54" s="64">
        <v>0</v>
      </c>
      <c r="AM54" s="64">
        <v>0</v>
      </c>
      <c r="AN54" s="67" t="e">
        <f t="shared" ref="AN54:AN55" si="214">M54</f>
        <v>#DIV/0!</v>
      </c>
      <c r="AO54" s="64">
        <v>0</v>
      </c>
      <c r="AP54" s="64">
        <v>0</v>
      </c>
      <c r="AQ54" s="67" t="e">
        <f t="shared" ref="AQ54:AQ55" si="215">P54</f>
        <v>#DIV/0!</v>
      </c>
      <c r="AR54" s="64">
        <v>0</v>
      </c>
      <c r="AS54" s="64">
        <v>0</v>
      </c>
      <c r="AT54" s="67" t="e">
        <f t="shared" ref="AT54:AT55" si="216">S54</f>
        <v>#DIV/0!</v>
      </c>
      <c r="AU54" s="66">
        <f t="shared" ref="AU54:AU55" si="217">AK54+AL54+AO54+AR54</f>
        <v>0</v>
      </c>
      <c r="AV54" s="66">
        <f t="shared" si="50"/>
        <v>0</v>
      </c>
      <c r="AW54" s="67" t="e">
        <f t="shared" si="50"/>
        <v>#DIV/0!</v>
      </c>
      <c r="AX54" s="72" t="str">
        <f t="shared" si="51"/>
        <v xml:space="preserve"> </v>
      </c>
      <c r="AY54" s="73">
        <f t="shared" si="52"/>
        <v>0</v>
      </c>
      <c r="AZ54" s="73">
        <f t="shared" si="13"/>
        <v>0</v>
      </c>
      <c r="BA54" s="73" t="e">
        <f t="shared" si="13"/>
        <v>#DIV/0!</v>
      </c>
      <c r="BB54" s="72" t="str">
        <f t="shared" si="14"/>
        <v xml:space="preserve"> </v>
      </c>
      <c r="BC54" s="73">
        <f t="shared" si="173"/>
        <v>0</v>
      </c>
      <c r="BD54" s="73">
        <f t="shared" si="173"/>
        <v>0</v>
      </c>
      <c r="BE54" s="73" t="e">
        <f t="shared" si="173"/>
        <v>#DIV/0!</v>
      </c>
      <c r="BF54" s="59"/>
      <c r="BG54" s="25"/>
      <c r="BH54" s="25"/>
      <c r="BI54" s="25"/>
      <c r="BJ54" s="59"/>
      <c r="BK54" s="50"/>
      <c r="BL54" s="50"/>
      <c r="BM54" s="50"/>
      <c r="BO54" s="50"/>
      <c r="BP54" s="50"/>
      <c r="BQ54" s="50"/>
      <c r="BR54" s="59"/>
      <c r="BS54" s="59"/>
      <c r="BT54" s="59"/>
      <c r="BU54" s="59"/>
      <c r="BV54" s="59"/>
      <c r="BW54" s="60"/>
      <c r="BX54" s="60"/>
    </row>
    <row r="55" spans="1:76" x14ac:dyDescent="0.2">
      <c r="A55" s="69"/>
      <c r="B55" s="70" t="s">
        <v>135</v>
      </c>
      <c r="C55" s="71"/>
      <c r="D55" s="64">
        <v>0</v>
      </c>
      <c r="E55" s="64">
        <v>0</v>
      </c>
      <c r="F55" s="65" t="e">
        <f t="shared" si="204"/>
        <v>#DIV/0!</v>
      </c>
      <c r="G55" s="64">
        <v>0</v>
      </c>
      <c r="H55" s="64">
        <v>0</v>
      </c>
      <c r="I55" s="65" t="e">
        <f t="shared" si="205"/>
        <v>#DIV/0!</v>
      </c>
      <c r="J55" s="64">
        <v>0</v>
      </c>
      <c r="K55" s="64">
        <v>0</v>
      </c>
      <c r="L55" s="64">
        <v>0</v>
      </c>
      <c r="M55" s="65" t="e">
        <f t="shared" si="206"/>
        <v>#DIV/0!</v>
      </c>
      <c r="N55" s="64">
        <v>0</v>
      </c>
      <c r="O55" s="64">
        <v>0</v>
      </c>
      <c r="P55" s="65" t="e">
        <f t="shared" si="207"/>
        <v>#DIV/0!</v>
      </c>
      <c r="Q55" s="64">
        <v>0</v>
      </c>
      <c r="R55" s="64">
        <v>0</v>
      </c>
      <c r="S55" s="75" t="e">
        <f t="shared" si="208"/>
        <v>#DIV/0!</v>
      </c>
      <c r="T55" s="66">
        <f t="shared" si="209"/>
        <v>0</v>
      </c>
      <c r="U55" s="66">
        <f t="shared" si="210"/>
        <v>0</v>
      </c>
      <c r="V55" s="67" t="e">
        <f t="shared" si="211"/>
        <v>#DIV/0!</v>
      </c>
      <c r="W55" s="72" t="str">
        <f t="shared" si="41"/>
        <v xml:space="preserve"> </v>
      </c>
      <c r="X55" s="73">
        <f t="shared" si="42"/>
        <v>0</v>
      </c>
      <c r="Y55" s="73">
        <f t="shared" si="42"/>
        <v>0</v>
      </c>
      <c r="Z55" s="73" t="e">
        <f t="shared" si="42"/>
        <v>#DIV/0!</v>
      </c>
      <c r="AA55" s="72" t="str">
        <f t="shared" si="43"/>
        <v xml:space="preserve"> </v>
      </c>
      <c r="AB55" s="73">
        <f t="shared" si="44"/>
        <v>0</v>
      </c>
      <c r="AC55" s="73">
        <f t="shared" si="44"/>
        <v>0</v>
      </c>
      <c r="AD55" s="73" t="e">
        <f t="shared" si="44"/>
        <v>#DIV/0!</v>
      </c>
      <c r="AE55" s="64">
        <v>0</v>
      </c>
      <c r="AF55" s="67">
        <v>0</v>
      </c>
      <c r="AG55" s="67" t="e">
        <f t="shared" si="212"/>
        <v>#DIV/0!</v>
      </c>
      <c r="AH55" s="64">
        <v>0</v>
      </c>
      <c r="AI55" s="67">
        <v>0</v>
      </c>
      <c r="AJ55" s="67" t="e">
        <f t="shared" si="213"/>
        <v>#DIV/0!</v>
      </c>
      <c r="AK55" s="64">
        <v>0</v>
      </c>
      <c r="AL55" s="64">
        <v>0</v>
      </c>
      <c r="AM55" s="64">
        <v>0</v>
      </c>
      <c r="AN55" s="67" t="e">
        <f t="shared" si="214"/>
        <v>#DIV/0!</v>
      </c>
      <c r="AO55" s="64">
        <v>0</v>
      </c>
      <c r="AP55" s="64">
        <v>0</v>
      </c>
      <c r="AQ55" s="67" t="e">
        <f t="shared" si="215"/>
        <v>#DIV/0!</v>
      </c>
      <c r="AR55" s="64">
        <v>0</v>
      </c>
      <c r="AS55" s="64">
        <v>0</v>
      </c>
      <c r="AT55" s="67" t="e">
        <f t="shared" si="216"/>
        <v>#DIV/0!</v>
      </c>
      <c r="AU55" s="66">
        <f t="shared" si="217"/>
        <v>0</v>
      </c>
      <c r="AV55" s="66">
        <f t="shared" si="50"/>
        <v>0</v>
      </c>
      <c r="AW55" s="67" t="e">
        <f t="shared" si="50"/>
        <v>#DIV/0!</v>
      </c>
      <c r="AX55" s="72" t="str">
        <f t="shared" si="51"/>
        <v xml:space="preserve"> </v>
      </c>
      <c r="AY55" s="73">
        <f t="shared" si="52"/>
        <v>0</v>
      </c>
      <c r="AZ55" s="73">
        <f t="shared" si="13"/>
        <v>0</v>
      </c>
      <c r="BA55" s="73" t="e">
        <f t="shared" si="13"/>
        <v>#DIV/0!</v>
      </c>
      <c r="BB55" s="72" t="str">
        <f t="shared" si="14"/>
        <v xml:space="preserve"> </v>
      </c>
      <c r="BC55" s="73">
        <f t="shared" si="173"/>
        <v>0</v>
      </c>
      <c r="BD55" s="73">
        <f t="shared" si="173"/>
        <v>0</v>
      </c>
      <c r="BE55" s="73" t="e">
        <f t="shared" si="173"/>
        <v>#DIV/0!</v>
      </c>
      <c r="BF55" s="59"/>
      <c r="BG55" s="25"/>
      <c r="BH55" s="25"/>
      <c r="BI55" s="25"/>
      <c r="BJ55" s="59"/>
      <c r="BK55" s="50"/>
      <c r="BL55" s="50"/>
      <c r="BM55" s="50"/>
      <c r="BO55" s="50"/>
      <c r="BP55" s="50"/>
      <c r="BQ55" s="50"/>
      <c r="BR55" s="59"/>
      <c r="BS55" s="59"/>
      <c r="BT55" s="59"/>
      <c r="BU55" s="59"/>
      <c r="BV55" s="59"/>
      <c r="BW55" s="60"/>
      <c r="BX55" s="60"/>
    </row>
    <row r="56" spans="1:76" ht="11.25" customHeight="1" x14ac:dyDescent="0.2">
      <c r="A56" s="51" t="s">
        <v>137</v>
      </c>
      <c r="B56" s="52"/>
      <c r="C56" s="53"/>
      <c r="D56" s="76"/>
      <c r="E56" s="76">
        <f t="shared" ref="E56:V56" si="218">SUM(E57:E60)</f>
        <v>0</v>
      </c>
      <c r="F56" s="77" t="e">
        <f t="shared" si="218"/>
        <v>#DIV/0!</v>
      </c>
      <c r="G56" s="76"/>
      <c r="H56" s="54">
        <f t="shared" ref="H56" si="219">SUM(H57:H60)</f>
        <v>0</v>
      </c>
      <c r="I56" s="77" t="e">
        <f t="shared" si="218"/>
        <v>#DIV/0!</v>
      </c>
      <c r="J56" s="76"/>
      <c r="K56" s="76"/>
      <c r="L56" s="54">
        <f t="shared" ref="L56:S56" si="220">SUM(L57:L60)</f>
        <v>0</v>
      </c>
      <c r="M56" s="77" t="e">
        <f t="shared" si="220"/>
        <v>#DIV/0!</v>
      </c>
      <c r="N56" s="76"/>
      <c r="O56" s="54">
        <f t="shared" ref="O56" si="221">SUM(O57:O60)</f>
        <v>0</v>
      </c>
      <c r="P56" s="77" t="e">
        <f t="shared" si="220"/>
        <v>#DIV/0!</v>
      </c>
      <c r="Q56" s="76"/>
      <c r="R56" s="54">
        <f t="shared" ref="R56" si="222">SUM(R57:R60)</f>
        <v>0</v>
      </c>
      <c r="S56" s="78" t="e">
        <f t="shared" si="220"/>
        <v>#DIV/0!</v>
      </c>
      <c r="T56" s="54"/>
      <c r="U56" s="54">
        <f t="shared" si="218"/>
        <v>0</v>
      </c>
      <c r="V56" s="77" t="e">
        <f t="shared" si="218"/>
        <v>#DIV/0!</v>
      </c>
      <c r="W56" s="57" t="str">
        <f t="shared" si="41"/>
        <v xml:space="preserve"> </v>
      </c>
      <c r="X56" s="58">
        <f t="shared" si="42"/>
        <v>0</v>
      </c>
      <c r="Y56" s="58">
        <f t="shared" si="42"/>
        <v>0</v>
      </c>
      <c r="Z56" s="58" t="e">
        <f t="shared" si="42"/>
        <v>#DIV/0!</v>
      </c>
      <c r="AA56" s="57" t="str">
        <f t="shared" si="43"/>
        <v xml:space="preserve"> </v>
      </c>
      <c r="AB56" s="58">
        <f t="shared" si="44"/>
        <v>0</v>
      </c>
      <c r="AC56" s="58">
        <f t="shared" si="44"/>
        <v>0</v>
      </c>
      <c r="AD56" s="58" t="e">
        <f t="shared" si="44"/>
        <v>#DIV/0!</v>
      </c>
      <c r="AE56" s="76"/>
      <c r="AF56" s="77">
        <f t="shared" ref="AF56:AG56" si="223">SUM(AF57:AF60)</f>
        <v>0</v>
      </c>
      <c r="AG56" s="77" t="e">
        <f t="shared" si="223"/>
        <v>#DIV/0!</v>
      </c>
      <c r="AH56" s="76"/>
      <c r="AI56" s="77">
        <f t="shared" ref="AI56:AJ56" si="224">SUM(AI57:AI60)</f>
        <v>0</v>
      </c>
      <c r="AJ56" s="77" t="e">
        <f t="shared" si="224"/>
        <v>#DIV/0!</v>
      </c>
      <c r="AK56" s="76"/>
      <c r="AL56" s="76"/>
      <c r="AM56" s="54">
        <f t="shared" ref="AM56:AN56" si="225">SUM(AM57:AM60)</f>
        <v>0</v>
      </c>
      <c r="AN56" s="77" t="e">
        <f t="shared" si="225"/>
        <v>#DIV/0!</v>
      </c>
      <c r="AO56" s="76"/>
      <c r="AP56" s="54">
        <f t="shared" ref="AP56:AQ56" si="226">SUM(AP57:AP60)</f>
        <v>0</v>
      </c>
      <c r="AQ56" s="77" t="e">
        <f t="shared" si="226"/>
        <v>#DIV/0!</v>
      </c>
      <c r="AR56" s="76"/>
      <c r="AS56" s="54">
        <f t="shared" ref="AS56:AT56" si="227">SUM(AS57:AS60)</f>
        <v>0</v>
      </c>
      <c r="AT56" s="77" t="e">
        <f t="shared" si="227"/>
        <v>#DIV/0!</v>
      </c>
      <c r="AU56" s="54"/>
      <c r="AV56" s="54">
        <f t="shared" si="50"/>
        <v>0</v>
      </c>
      <c r="AW56" s="77" t="e">
        <f t="shared" si="50"/>
        <v>#DIV/0!</v>
      </c>
      <c r="AX56" s="57" t="str">
        <f t="shared" si="51"/>
        <v xml:space="preserve"> </v>
      </c>
      <c r="AY56" s="58">
        <f t="shared" si="52"/>
        <v>0</v>
      </c>
      <c r="AZ56" s="58">
        <f t="shared" si="13"/>
        <v>0</v>
      </c>
      <c r="BA56" s="58" t="e">
        <f t="shared" si="13"/>
        <v>#DIV/0!</v>
      </c>
      <c r="BB56" s="57" t="str">
        <f t="shared" si="14"/>
        <v xml:space="preserve"> </v>
      </c>
      <c r="BC56" s="58">
        <f t="shared" si="173"/>
        <v>0</v>
      </c>
      <c r="BD56" s="58">
        <f t="shared" si="173"/>
        <v>0</v>
      </c>
      <c r="BE56" s="58" t="e">
        <f t="shared" si="173"/>
        <v>#DIV/0!</v>
      </c>
      <c r="BF56" s="59"/>
      <c r="BG56" s="25"/>
      <c r="BH56" s="25"/>
      <c r="BI56" s="25"/>
      <c r="BJ56" s="59"/>
      <c r="BK56" s="50"/>
      <c r="BL56" s="50"/>
      <c r="BM56" s="50"/>
      <c r="BO56" s="50"/>
      <c r="BP56" s="50"/>
      <c r="BQ56" s="50"/>
      <c r="BR56" s="59"/>
      <c r="BS56" s="59"/>
      <c r="BT56" s="59"/>
      <c r="BU56" s="59"/>
      <c r="BV56" s="59"/>
      <c r="BW56" s="60"/>
      <c r="BX56" s="60"/>
    </row>
    <row r="57" spans="1:76" ht="11.25" customHeight="1" x14ac:dyDescent="0.2">
      <c r="A57" s="69"/>
      <c r="B57" s="70" t="s">
        <v>138</v>
      </c>
      <c r="C57" s="71"/>
      <c r="D57" s="64">
        <v>0</v>
      </c>
      <c r="E57" s="64">
        <v>0</v>
      </c>
      <c r="F57" s="65" t="e">
        <f t="shared" ref="F57:F60" si="228">E57/$F$11</f>
        <v>#DIV/0!</v>
      </c>
      <c r="G57" s="64">
        <v>0</v>
      </c>
      <c r="H57" s="64">
        <v>0</v>
      </c>
      <c r="I57" s="65" t="e">
        <f t="shared" ref="I57:I60" si="229">H57/$I$11</f>
        <v>#DIV/0!</v>
      </c>
      <c r="J57" s="64">
        <v>0</v>
      </c>
      <c r="K57" s="64">
        <v>0</v>
      </c>
      <c r="L57" s="64">
        <v>0</v>
      </c>
      <c r="M57" s="65" t="e">
        <f t="shared" ref="M57:M60" si="230">L57/$M$11</f>
        <v>#DIV/0!</v>
      </c>
      <c r="N57" s="64">
        <v>0</v>
      </c>
      <c r="O57" s="64">
        <v>0</v>
      </c>
      <c r="P57" s="65" t="e">
        <f t="shared" ref="P57:P60" si="231">O57/P$11</f>
        <v>#DIV/0!</v>
      </c>
      <c r="Q57" s="64">
        <v>0</v>
      </c>
      <c r="R57" s="64">
        <v>0</v>
      </c>
      <c r="S57" s="75" t="e">
        <f t="shared" ref="S57:S60" si="232">R57/S$11</f>
        <v>#DIV/0!</v>
      </c>
      <c r="T57" s="66">
        <f t="shared" ref="T57:T60" si="233">J57+K57+N57+Q57</f>
        <v>0</v>
      </c>
      <c r="U57" s="66">
        <f t="shared" ref="U57:U60" si="234">L57+O57+R57</f>
        <v>0</v>
      </c>
      <c r="V57" s="67" t="e">
        <f t="shared" ref="V57:V60" si="235">M57+P57+S57</f>
        <v>#DIV/0!</v>
      </c>
      <c r="W57" s="72" t="str">
        <f t="shared" si="41"/>
        <v xml:space="preserve"> </v>
      </c>
      <c r="X57" s="73">
        <f t="shared" si="42"/>
        <v>0</v>
      </c>
      <c r="Y57" s="73">
        <f t="shared" si="42"/>
        <v>0</v>
      </c>
      <c r="Z57" s="73" t="e">
        <f t="shared" si="42"/>
        <v>#DIV/0!</v>
      </c>
      <c r="AA57" s="72" t="str">
        <f t="shared" si="43"/>
        <v xml:space="preserve"> </v>
      </c>
      <c r="AB57" s="73">
        <f t="shared" si="44"/>
        <v>0</v>
      </c>
      <c r="AC57" s="73">
        <f t="shared" si="44"/>
        <v>0</v>
      </c>
      <c r="AD57" s="73" t="e">
        <f t="shared" si="44"/>
        <v>#DIV/0!</v>
      </c>
      <c r="AE57" s="64">
        <v>0</v>
      </c>
      <c r="AF57" s="67">
        <v>0</v>
      </c>
      <c r="AG57" s="67" t="e">
        <f t="shared" ref="AG57:AG60" si="236">AF57/$AG$11</f>
        <v>#DIV/0!</v>
      </c>
      <c r="AH57" s="64">
        <v>0</v>
      </c>
      <c r="AI57" s="67">
        <v>0</v>
      </c>
      <c r="AJ57" s="67" t="e">
        <f t="shared" ref="AJ57:AJ60" si="237">AI57/$AJ$11</f>
        <v>#DIV/0!</v>
      </c>
      <c r="AK57" s="64">
        <v>0</v>
      </c>
      <c r="AL57" s="64">
        <v>0</v>
      </c>
      <c r="AM57" s="64">
        <v>0</v>
      </c>
      <c r="AN57" s="67" t="e">
        <f t="shared" ref="AN57:AN60" si="238">M57</f>
        <v>#DIV/0!</v>
      </c>
      <c r="AO57" s="64">
        <v>0</v>
      </c>
      <c r="AP57" s="64">
        <v>0</v>
      </c>
      <c r="AQ57" s="67" t="e">
        <f t="shared" ref="AQ57:AQ60" si="239">P57</f>
        <v>#DIV/0!</v>
      </c>
      <c r="AR57" s="64">
        <v>0</v>
      </c>
      <c r="AS57" s="64">
        <v>0</v>
      </c>
      <c r="AT57" s="67" t="e">
        <f t="shared" ref="AT57:AT60" si="240">S57</f>
        <v>#DIV/0!</v>
      </c>
      <c r="AU57" s="66">
        <f t="shared" ref="AU57:AU60" si="241">AK57+AL57+AO57+AR57</f>
        <v>0</v>
      </c>
      <c r="AV57" s="66">
        <f t="shared" si="50"/>
        <v>0</v>
      </c>
      <c r="AW57" s="67" t="e">
        <f t="shared" si="50"/>
        <v>#DIV/0!</v>
      </c>
      <c r="AX57" s="72" t="str">
        <f t="shared" si="51"/>
        <v xml:space="preserve"> </v>
      </c>
      <c r="AY57" s="73">
        <f t="shared" si="52"/>
        <v>0</v>
      </c>
      <c r="AZ57" s="73">
        <f t="shared" si="13"/>
        <v>0</v>
      </c>
      <c r="BA57" s="73" t="e">
        <f t="shared" si="13"/>
        <v>#DIV/0!</v>
      </c>
      <c r="BB57" s="72" t="str">
        <f t="shared" si="14"/>
        <v xml:space="preserve"> </v>
      </c>
      <c r="BC57" s="73">
        <f t="shared" si="173"/>
        <v>0</v>
      </c>
      <c r="BD57" s="73">
        <f t="shared" si="173"/>
        <v>0</v>
      </c>
      <c r="BE57" s="73" t="e">
        <f t="shared" si="173"/>
        <v>#DIV/0!</v>
      </c>
      <c r="BF57" s="59"/>
      <c r="BG57" s="25"/>
      <c r="BH57" s="25"/>
      <c r="BI57" s="25"/>
      <c r="BJ57" s="59"/>
      <c r="BK57" s="50"/>
      <c r="BL57" s="50"/>
      <c r="BM57" s="50"/>
      <c r="BO57" s="50"/>
      <c r="BP57" s="50"/>
      <c r="BQ57" s="50"/>
      <c r="BR57" s="59"/>
      <c r="BS57" s="59"/>
      <c r="BT57" s="59"/>
      <c r="BU57" s="59"/>
      <c r="BV57" s="59"/>
      <c r="BW57" s="60"/>
      <c r="BX57" s="60"/>
    </row>
    <row r="58" spans="1:76" ht="11.25" customHeight="1" x14ac:dyDescent="0.2">
      <c r="A58" s="69"/>
      <c r="B58" s="70" t="s">
        <v>139</v>
      </c>
      <c r="C58" s="71"/>
      <c r="D58" s="64">
        <v>0</v>
      </c>
      <c r="E58" s="64">
        <v>0</v>
      </c>
      <c r="F58" s="65" t="e">
        <f t="shared" si="228"/>
        <v>#DIV/0!</v>
      </c>
      <c r="G58" s="64">
        <v>0</v>
      </c>
      <c r="H58" s="64">
        <v>0</v>
      </c>
      <c r="I58" s="65" t="e">
        <f t="shared" si="229"/>
        <v>#DIV/0!</v>
      </c>
      <c r="J58" s="64">
        <v>0</v>
      </c>
      <c r="K58" s="64">
        <v>0</v>
      </c>
      <c r="L58" s="64">
        <v>0</v>
      </c>
      <c r="M58" s="65" t="e">
        <f t="shared" si="230"/>
        <v>#DIV/0!</v>
      </c>
      <c r="N58" s="64">
        <v>0</v>
      </c>
      <c r="O58" s="64">
        <v>0</v>
      </c>
      <c r="P58" s="65" t="e">
        <f t="shared" si="231"/>
        <v>#DIV/0!</v>
      </c>
      <c r="Q58" s="64">
        <v>0</v>
      </c>
      <c r="R58" s="64">
        <v>0</v>
      </c>
      <c r="S58" s="75" t="e">
        <f t="shared" si="232"/>
        <v>#DIV/0!</v>
      </c>
      <c r="T58" s="66">
        <f t="shared" si="233"/>
        <v>0</v>
      </c>
      <c r="U58" s="66">
        <f t="shared" si="234"/>
        <v>0</v>
      </c>
      <c r="V58" s="67" t="e">
        <f t="shared" si="235"/>
        <v>#DIV/0!</v>
      </c>
      <c r="W58" s="72" t="str">
        <f t="shared" si="41"/>
        <v xml:space="preserve"> </v>
      </c>
      <c r="X58" s="73">
        <f t="shared" si="42"/>
        <v>0</v>
      </c>
      <c r="Y58" s="73">
        <f t="shared" si="42"/>
        <v>0</v>
      </c>
      <c r="Z58" s="73" t="e">
        <f t="shared" si="42"/>
        <v>#DIV/0!</v>
      </c>
      <c r="AA58" s="72" t="str">
        <f t="shared" si="43"/>
        <v xml:space="preserve"> </v>
      </c>
      <c r="AB58" s="73">
        <f t="shared" si="44"/>
        <v>0</v>
      </c>
      <c r="AC58" s="73">
        <f t="shared" si="44"/>
        <v>0</v>
      </c>
      <c r="AD58" s="73" t="e">
        <f t="shared" si="44"/>
        <v>#DIV/0!</v>
      </c>
      <c r="AE58" s="64">
        <v>0</v>
      </c>
      <c r="AF58" s="67">
        <v>0</v>
      </c>
      <c r="AG58" s="67" t="e">
        <f t="shared" si="236"/>
        <v>#DIV/0!</v>
      </c>
      <c r="AH58" s="64">
        <v>0</v>
      </c>
      <c r="AI58" s="67">
        <v>0</v>
      </c>
      <c r="AJ58" s="67" t="e">
        <f t="shared" si="237"/>
        <v>#DIV/0!</v>
      </c>
      <c r="AK58" s="64">
        <v>0</v>
      </c>
      <c r="AL58" s="64">
        <v>0</v>
      </c>
      <c r="AM58" s="64">
        <v>0</v>
      </c>
      <c r="AN58" s="67" t="e">
        <f t="shared" si="238"/>
        <v>#DIV/0!</v>
      </c>
      <c r="AO58" s="64">
        <v>0</v>
      </c>
      <c r="AP58" s="64">
        <v>0</v>
      </c>
      <c r="AQ58" s="67" t="e">
        <f t="shared" si="239"/>
        <v>#DIV/0!</v>
      </c>
      <c r="AR58" s="64">
        <v>0</v>
      </c>
      <c r="AS58" s="64">
        <v>0</v>
      </c>
      <c r="AT58" s="67" t="e">
        <f t="shared" si="240"/>
        <v>#DIV/0!</v>
      </c>
      <c r="AU58" s="66">
        <f t="shared" si="241"/>
        <v>0</v>
      </c>
      <c r="AV58" s="66">
        <f t="shared" si="50"/>
        <v>0</v>
      </c>
      <c r="AW58" s="67" t="e">
        <f t="shared" si="50"/>
        <v>#DIV/0!</v>
      </c>
      <c r="AX58" s="72" t="str">
        <f t="shared" si="51"/>
        <v xml:space="preserve"> </v>
      </c>
      <c r="AY58" s="73">
        <f t="shared" si="52"/>
        <v>0</v>
      </c>
      <c r="AZ58" s="73">
        <f t="shared" si="13"/>
        <v>0</v>
      </c>
      <c r="BA58" s="73" t="e">
        <f t="shared" si="13"/>
        <v>#DIV/0!</v>
      </c>
      <c r="BB58" s="72" t="str">
        <f t="shared" si="14"/>
        <v xml:space="preserve"> </v>
      </c>
      <c r="BC58" s="73">
        <f t="shared" si="173"/>
        <v>0</v>
      </c>
      <c r="BD58" s="73">
        <f t="shared" si="173"/>
        <v>0</v>
      </c>
      <c r="BE58" s="73" t="e">
        <f t="shared" si="173"/>
        <v>#DIV/0!</v>
      </c>
      <c r="BF58" s="59"/>
      <c r="BG58" s="25"/>
      <c r="BH58" s="25"/>
      <c r="BI58" s="25"/>
      <c r="BJ58" s="59"/>
      <c r="BK58" s="50"/>
      <c r="BL58" s="50"/>
      <c r="BM58" s="50"/>
      <c r="BO58" s="50"/>
      <c r="BP58" s="50"/>
      <c r="BQ58" s="50"/>
      <c r="BR58" s="59"/>
      <c r="BS58" s="59"/>
      <c r="BT58" s="59"/>
      <c r="BU58" s="59"/>
      <c r="BV58" s="59"/>
      <c r="BW58" s="60"/>
      <c r="BX58" s="60"/>
    </row>
    <row r="59" spans="1:76" ht="11.25" customHeight="1" x14ac:dyDescent="0.2">
      <c r="A59" s="69"/>
      <c r="B59" s="70" t="s">
        <v>140</v>
      </c>
      <c r="C59" s="71"/>
      <c r="D59" s="64">
        <v>0</v>
      </c>
      <c r="E59" s="64">
        <v>0</v>
      </c>
      <c r="F59" s="65" t="e">
        <f t="shared" si="228"/>
        <v>#DIV/0!</v>
      </c>
      <c r="G59" s="64">
        <v>0</v>
      </c>
      <c r="H59" s="64">
        <v>0</v>
      </c>
      <c r="I59" s="65" t="e">
        <f t="shared" si="229"/>
        <v>#DIV/0!</v>
      </c>
      <c r="J59" s="64">
        <v>0</v>
      </c>
      <c r="K59" s="64">
        <v>0</v>
      </c>
      <c r="L59" s="64">
        <v>0</v>
      </c>
      <c r="M59" s="65" t="e">
        <f t="shared" si="230"/>
        <v>#DIV/0!</v>
      </c>
      <c r="N59" s="64">
        <v>0</v>
      </c>
      <c r="O59" s="64">
        <v>0</v>
      </c>
      <c r="P59" s="65" t="e">
        <f t="shared" si="231"/>
        <v>#DIV/0!</v>
      </c>
      <c r="Q59" s="64">
        <v>0</v>
      </c>
      <c r="R59" s="64">
        <v>0</v>
      </c>
      <c r="S59" s="75" t="e">
        <f t="shared" si="232"/>
        <v>#DIV/0!</v>
      </c>
      <c r="T59" s="66">
        <f t="shared" si="233"/>
        <v>0</v>
      </c>
      <c r="U59" s="66">
        <f t="shared" si="234"/>
        <v>0</v>
      </c>
      <c r="V59" s="67" t="e">
        <f t="shared" si="235"/>
        <v>#DIV/0!</v>
      </c>
      <c r="W59" s="72" t="str">
        <f t="shared" si="41"/>
        <v xml:space="preserve"> </v>
      </c>
      <c r="X59" s="73">
        <f t="shared" si="42"/>
        <v>0</v>
      </c>
      <c r="Y59" s="73">
        <f t="shared" si="42"/>
        <v>0</v>
      </c>
      <c r="Z59" s="73" t="e">
        <f t="shared" si="42"/>
        <v>#DIV/0!</v>
      </c>
      <c r="AA59" s="72" t="str">
        <f t="shared" si="43"/>
        <v xml:space="preserve"> </v>
      </c>
      <c r="AB59" s="73">
        <f t="shared" si="44"/>
        <v>0</v>
      </c>
      <c r="AC59" s="73">
        <f t="shared" si="44"/>
        <v>0</v>
      </c>
      <c r="AD59" s="73" t="e">
        <f t="shared" si="44"/>
        <v>#DIV/0!</v>
      </c>
      <c r="AE59" s="64">
        <v>0</v>
      </c>
      <c r="AF59" s="67">
        <v>0</v>
      </c>
      <c r="AG59" s="67" t="e">
        <f t="shared" si="236"/>
        <v>#DIV/0!</v>
      </c>
      <c r="AH59" s="64">
        <v>0</v>
      </c>
      <c r="AI59" s="67">
        <v>0</v>
      </c>
      <c r="AJ59" s="67" t="e">
        <f t="shared" si="237"/>
        <v>#DIV/0!</v>
      </c>
      <c r="AK59" s="64">
        <v>0</v>
      </c>
      <c r="AL59" s="64">
        <v>0</v>
      </c>
      <c r="AM59" s="64">
        <v>0</v>
      </c>
      <c r="AN59" s="67" t="e">
        <f t="shared" si="238"/>
        <v>#DIV/0!</v>
      </c>
      <c r="AO59" s="64">
        <v>0</v>
      </c>
      <c r="AP59" s="64">
        <v>0</v>
      </c>
      <c r="AQ59" s="67" t="e">
        <f t="shared" si="239"/>
        <v>#DIV/0!</v>
      </c>
      <c r="AR59" s="64">
        <v>0</v>
      </c>
      <c r="AS59" s="64">
        <v>0</v>
      </c>
      <c r="AT59" s="67" t="e">
        <f t="shared" si="240"/>
        <v>#DIV/0!</v>
      </c>
      <c r="AU59" s="66">
        <f t="shared" si="241"/>
        <v>0</v>
      </c>
      <c r="AV59" s="66">
        <f t="shared" si="50"/>
        <v>0</v>
      </c>
      <c r="AW59" s="67" t="e">
        <f t="shared" si="50"/>
        <v>#DIV/0!</v>
      </c>
      <c r="AX59" s="72" t="str">
        <f t="shared" si="51"/>
        <v xml:space="preserve"> </v>
      </c>
      <c r="AY59" s="73">
        <f t="shared" si="52"/>
        <v>0</v>
      </c>
      <c r="AZ59" s="73">
        <f t="shared" si="13"/>
        <v>0</v>
      </c>
      <c r="BA59" s="73" t="e">
        <f t="shared" si="13"/>
        <v>#DIV/0!</v>
      </c>
      <c r="BB59" s="72" t="str">
        <f t="shared" si="14"/>
        <v xml:space="preserve"> </v>
      </c>
      <c r="BC59" s="73">
        <f t="shared" si="173"/>
        <v>0</v>
      </c>
      <c r="BD59" s="73">
        <f t="shared" si="173"/>
        <v>0</v>
      </c>
      <c r="BE59" s="73" t="e">
        <f t="shared" si="173"/>
        <v>#DIV/0!</v>
      </c>
      <c r="BF59" s="59"/>
      <c r="BG59" s="25"/>
      <c r="BH59" s="25"/>
      <c r="BI59" s="25"/>
      <c r="BJ59" s="59"/>
      <c r="BK59" s="50"/>
      <c r="BL59" s="50"/>
      <c r="BM59" s="50"/>
      <c r="BO59" s="50"/>
      <c r="BP59" s="50"/>
      <c r="BQ59" s="50"/>
      <c r="BR59" s="59"/>
      <c r="BS59" s="59"/>
      <c r="BT59" s="59"/>
      <c r="BU59" s="59"/>
      <c r="BV59" s="59"/>
      <c r="BW59" s="60"/>
      <c r="BX59" s="60"/>
    </row>
    <row r="60" spans="1:76" ht="11.25" customHeight="1" x14ac:dyDescent="0.2">
      <c r="A60" s="69"/>
      <c r="B60" s="70" t="s">
        <v>141</v>
      </c>
      <c r="C60" s="71"/>
      <c r="D60" s="64">
        <v>0</v>
      </c>
      <c r="E60" s="64">
        <v>0</v>
      </c>
      <c r="F60" s="65" t="e">
        <f t="shared" si="228"/>
        <v>#DIV/0!</v>
      </c>
      <c r="G60" s="64">
        <v>0</v>
      </c>
      <c r="H60" s="64">
        <v>0</v>
      </c>
      <c r="I60" s="65" t="e">
        <f t="shared" si="229"/>
        <v>#DIV/0!</v>
      </c>
      <c r="J60" s="64">
        <v>0</v>
      </c>
      <c r="K60" s="64">
        <v>0</v>
      </c>
      <c r="L60" s="64">
        <v>0</v>
      </c>
      <c r="M60" s="65" t="e">
        <f t="shared" si="230"/>
        <v>#DIV/0!</v>
      </c>
      <c r="N60" s="64">
        <v>0</v>
      </c>
      <c r="O60" s="64">
        <v>0</v>
      </c>
      <c r="P60" s="65" t="e">
        <f t="shared" si="231"/>
        <v>#DIV/0!</v>
      </c>
      <c r="Q60" s="64">
        <v>0</v>
      </c>
      <c r="R60" s="64">
        <v>0</v>
      </c>
      <c r="S60" s="75" t="e">
        <f t="shared" si="232"/>
        <v>#DIV/0!</v>
      </c>
      <c r="T60" s="66">
        <f t="shared" si="233"/>
        <v>0</v>
      </c>
      <c r="U60" s="66">
        <f t="shared" si="234"/>
        <v>0</v>
      </c>
      <c r="V60" s="67" t="e">
        <f t="shared" si="235"/>
        <v>#DIV/0!</v>
      </c>
      <c r="W60" s="72" t="str">
        <f t="shared" si="41"/>
        <v xml:space="preserve"> </v>
      </c>
      <c r="X60" s="73">
        <f t="shared" si="42"/>
        <v>0</v>
      </c>
      <c r="Y60" s="73">
        <f t="shared" si="42"/>
        <v>0</v>
      </c>
      <c r="Z60" s="73" t="e">
        <f t="shared" si="42"/>
        <v>#DIV/0!</v>
      </c>
      <c r="AA60" s="72" t="str">
        <f t="shared" si="43"/>
        <v xml:space="preserve"> </v>
      </c>
      <c r="AB60" s="73">
        <f t="shared" si="44"/>
        <v>0</v>
      </c>
      <c r="AC60" s="73">
        <f t="shared" si="44"/>
        <v>0</v>
      </c>
      <c r="AD60" s="73" t="e">
        <f t="shared" si="44"/>
        <v>#DIV/0!</v>
      </c>
      <c r="AE60" s="64">
        <v>0</v>
      </c>
      <c r="AF60" s="67">
        <v>0</v>
      </c>
      <c r="AG60" s="67" t="e">
        <f t="shared" si="236"/>
        <v>#DIV/0!</v>
      </c>
      <c r="AH60" s="64">
        <v>0</v>
      </c>
      <c r="AI60" s="67">
        <v>0</v>
      </c>
      <c r="AJ60" s="67" t="e">
        <f t="shared" si="237"/>
        <v>#DIV/0!</v>
      </c>
      <c r="AK60" s="64">
        <v>0</v>
      </c>
      <c r="AL60" s="64">
        <v>0</v>
      </c>
      <c r="AM60" s="64">
        <v>0</v>
      </c>
      <c r="AN60" s="67" t="e">
        <f t="shared" si="238"/>
        <v>#DIV/0!</v>
      </c>
      <c r="AO60" s="64">
        <v>0</v>
      </c>
      <c r="AP60" s="64">
        <v>0</v>
      </c>
      <c r="AQ60" s="67" t="e">
        <f t="shared" si="239"/>
        <v>#DIV/0!</v>
      </c>
      <c r="AR60" s="64">
        <v>0</v>
      </c>
      <c r="AS60" s="64">
        <v>0</v>
      </c>
      <c r="AT60" s="67" t="e">
        <f t="shared" si="240"/>
        <v>#DIV/0!</v>
      </c>
      <c r="AU60" s="66">
        <f t="shared" si="241"/>
        <v>0</v>
      </c>
      <c r="AV60" s="66">
        <f t="shared" si="50"/>
        <v>0</v>
      </c>
      <c r="AW60" s="67" t="e">
        <f t="shared" si="50"/>
        <v>#DIV/0!</v>
      </c>
      <c r="AX60" s="72" t="str">
        <f t="shared" si="51"/>
        <v xml:space="preserve"> </v>
      </c>
      <c r="AY60" s="73">
        <f t="shared" si="52"/>
        <v>0</v>
      </c>
      <c r="AZ60" s="73">
        <f t="shared" si="13"/>
        <v>0</v>
      </c>
      <c r="BA60" s="73" t="e">
        <f t="shared" si="13"/>
        <v>#DIV/0!</v>
      </c>
      <c r="BB60" s="72" t="str">
        <f t="shared" si="14"/>
        <v xml:space="preserve"> </v>
      </c>
      <c r="BC60" s="73">
        <f t="shared" si="173"/>
        <v>0</v>
      </c>
      <c r="BD60" s="73">
        <f t="shared" si="173"/>
        <v>0</v>
      </c>
      <c r="BE60" s="73" t="e">
        <f t="shared" si="173"/>
        <v>#DIV/0!</v>
      </c>
      <c r="BF60" s="59"/>
      <c r="BG60" s="25"/>
      <c r="BH60" s="25"/>
      <c r="BI60" s="25"/>
      <c r="BJ60" s="59"/>
      <c r="BK60" s="50"/>
      <c r="BL60" s="50"/>
      <c r="BM60" s="50"/>
      <c r="BO60" s="50"/>
      <c r="BP60" s="50"/>
      <c r="BQ60" s="50"/>
      <c r="BR60" s="59"/>
      <c r="BS60" s="59"/>
      <c r="BT60" s="59"/>
      <c r="BU60" s="59"/>
      <c r="BV60" s="59"/>
      <c r="BW60" s="60"/>
      <c r="BX60" s="60"/>
    </row>
    <row r="61" spans="1:76" ht="11.25" customHeight="1" x14ac:dyDescent="0.2">
      <c r="A61" s="51" t="s">
        <v>142</v>
      </c>
      <c r="B61" s="52"/>
      <c r="C61" s="53"/>
      <c r="D61" s="76"/>
      <c r="E61" s="76">
        <f t="shared" ref="E61:V61" si="242">SUM(E62:E65)</f>
        <v>0</v>
      </c>
      <c r="F61" s="77" t="e">
        <f t="shared" si="242"/>
        <v>#DIV/0!</v>
      </c>
      <c r="G61" s="76"/>
      <c r="H61" s="54">
        <f t="shared" ref="H61" si="243">SUM(H62:H65)</f>
        <v>0</v>
      </c>
      <c r="I61" s="77" t="e">
        <f t="shared" si="242"/>
        <v>#DIV/0!</v>
      </c>
      <c r="J61" s="76"/>
      <c r="K61" s="76"/>
      <c r="L61" s="54">
        <f t="shared" ref="L61:S61" si="244">SUM(L62:L65)</f>
        <v>0</v>
      </c>
      <c r="M61" s="77" t="e">
        <f t="shared" si="244"/>
        <v>#DIV/0!</v>
      </c>
      <c r="N61" s="76"/>
      <c r="O61" s="54">
        <f t="shared" ref="O61" si="245">SUM(O62:O65)</f>
        <v>0</v>
      </c>
      <c r="P61" s="77" t="e">
        <f t="shared" si="244"/>
        <v>#DIV/0!</v>
      </c>
      <c r="Q61" s="76"/>
      <c r="R61" s="54">
        <f t="shared" ref="R61" si="246">SUM(R62:R65)</f>
        <v>0</v>
      </c>
      <c r="S61" s="78" t="e">
        <f t="shared" si="244"/>
        <v>#DIV/0!</v>
      </c>
      <c r="T61" s="54"/>
      <c r="U61" s="54">
        <f t="shared" si="242"/>
        <v>0</v>
      </c>
      <c r="V61" s="77" t="e">
        <f t="shared" si="242"/>
        <v>#DIV/0!</v>
      </c>
      <c r="W61" s="57" t="str">
        <f t="shared" si="41"/>
        <v xml:space="preserve"> </v>
      </c>
      <c r="X61" s="58">
        <f t="shared" si="42"/>
        <v>0</v>
      </c>
      <c r="Y61" s="58">
        <f t="shared" si="42"/>
        <v>0</v>
      </c>
      <c r="Z61" s="58" t="e">
        <f t="shared" si="42"/>
        <v>#DIV/0!</v>
      </c>
      <c r="AA61" s="57" t="str">
        <f t="shared" si="43"/>
        <v xml:space="preserve"> </v>
      </c>
      <c r="AB61" s="58">
        <f t="shared" si="44"/>
        <v>0</v>
      </c>
      <c r="AC61" s="58">
        <f t="shared" si="44"/>
        <v>0</v>
      </c>
      <c r="AD61" s="58" t="e">
        <f t="shared" si="44"/>
        <v>#DIV/0!</v>
      </c>
      <c r="AE61" s="76"/>
      <c r="AF61" s="77">
        <f t="shared" ref="AF61:AG61" si="247">SUM(AF62:AF65)</f>
        <v>0</v>
      </c>
      <c r="AG61" s="77" t="e">
        <f t="shared" si="247"/>
        <v>#DIV/0!</v>
      </c>
      <c r="AH61" s="76"/>
      <c r="AI61" s="77">
        <f t="shared" ref="AI61:AJ61" si="248">SUM(AI62:AI65)</f>
        <v>0</v>
      </c>
      <c r="AJ61" s="77" t="e">
        <f t="shared" si="248"/>
        <v>#DIV/0!</v>
      </c>
      <c r="AK61" s="76"/>
      <c r="AL61" s="76"/>
      <c r="AM61" s="54">
        <f t="shared" ref="AM61:AN61" si="249">SUM(AM62:AM65)</f>
        <v>0</v>
      </c>
      <c r="AN61" s="77" t="e">
        <f t="shared" si="249"/>
        <v>#DIV/0!</v>
      </c>
      <c r="AO61" s="76"/>
      <c r="AP61" s="54">
        <f t="shared" ref="AP61:AQ61" si="250">SUM(AP62:AP65)</f>
        <v>0</v>
      </c>
      <c r="AQ61" s="77" t="e">
        <f t="shared" si="250"/>
        <v>#DIV/0!</v>
      </c>
      <c r="AR61" s="76"/>
      <c r="AS61" s="54">
        <f t="shared" ref="AS61:AT61" si="251">SUM(AS62:AS65)</f>
        <v>0</v>
      </c>
      <c r="AT61" s="77" t="e">
        <f t="shared" si="251"/>
        <v>#DIV/0!</v>
      </c>
      <c r="AU61" s="54"/>
      <c r="AV61" s="54">
        <f t="shared" si="50"/>
        <v>0</v>
      </c>
      <c r="AW61" s="77" t="e">
        <f t="shared" si="50"/>
        <v>#DIV/0!</v>
      </c>
      <c r="AX61" s="57" t="str">
        <f t="shared" si="51"/>
        <v xml:space="preserve"> </v>
      </c>
      <c r="AY61" s="58">
        <f t="shared" si="52"/>
        <v>0</v>
      </c>
      <c r="AZ61" s="58">
        <f t="shared" si="13"/>
        <v>0</v>
      </c>
      <c r="BA61" s="58" t="e">
        <f t="shared" si="13"/>
        <v>#DIV/0!</v>
      </c>
      <c r="BB61" s="57" t="str">
        <f t="shared" si="14"/>
        <v xml:space="preserve"> </v>
      </c>
      <c r="BC61" s="58">
        <f t="shared" si="173"/>
        <v>0</v>
      </c>
      <c r="BD61" s="58">
        <f t="shared" si="173"/>
        <v>0</v>
      </c>
      <c r="BE61" s="58" t="e">
        <f t="shared" si="173"/>
        <v>#DIV/0!</v>
      </c>
      <c r="BF61" s="59"/>
      <c r="BG61" s="25"/>
      <c r="BH61" s="25"/>
      <c r="BI61" s="25"/>
      <c r="BJ61" s="59"/>
      <c r="BK61" s="50"/>
      <c r="BL61" s="50"/>
      <c r="BM61" s="50"/>
      <c r="BO61" s="50"/>
      <c r="BP61" s="50"/>
      <c r="BQ61" s="50"/>
      <c r="BR61" s="59"/>
      <c r="BS61" s="59"/>
      <c r="BT61" s="59"/>
      <c r="BU61" s="59"/>
      <c r="BV61" s="59"/>
      <c r="BW61" s="60"/>
      <c r="BX61" s="60"/>
    </row>
    <row r="62" spans="1:76" ht="11.25" customHeight="1" x14ac:dyDescent="0.2">
      <c r="A62" s="69"/>
      <c r="B62" s="70" t="s">
        <v>143</v>
      </c>
      <c r="C62" s="71"/>
      <c r="D62" s="64">
        <v>0</v>
      </c>
      <c r="E62" s="64">
        <v>0</v>
      </c>
      <c r="F62" s="65" t="e">
        <f t="shared" ref="F62:F65" si="252">E62/$F$11</f>
        <v>#DIV/0!</v>
      </c>
      <c r="G62" s="64">
        <v>0</v>
      </c>
      <c r="H62" s="64">
        <v>0</v>
      </c>
      <c r="I62" s="65" t="e">
        <f t="shared" ref="I62:I65" si="253">H62/$I$11</f>
        <v>#DIV/0!</v>
      </c>
      <c r="J62" s="64">
        <v>0</v>
      </c>
      <c r="K62" s="64">
        <v>0</v>
      </c>
      <c r="L62" s="64">
        <v>0</v>
      </c>
      <c r="M62" s="65" t="e">
        <f t="shared" ref="M62:M65" si="254">L62/$M$11</f>
        <v>#DIV/0!</v>
      </c>
      <c r="N62" s="64">
        <v>0</v>
      </c>
      <c r="O62" s="64">
        <v>0</v>
      </c>
      <c r="P62" s="65" t="e">
        <f t="shared" ref="P62:P65" si="255">O62/P$11</f>
        <v>#DIV/0!</v>
      </c>
      <c r="Q62" s="64">
        <v>0</v>
      </c>
      <c r="R62" s="64">
        <v>0</v>
      </c>
      <c r="S62" s="75" t="e">
        <f t="shared" ref="S62:S65" si="256">R62/S$11</f>
        <v>#DIV/0!</v>
      </c>
      <c r="T62" s="66">
        <f t="shared" ref="T62:T65" si="257">J62+K62+N62+Q62</f>
        <v>0</v>
      </c>
      <c r="U62" s="66">
        <f t="shared" ref="U62:U65" si="258">L62+O62+R62</f>
        <v>0</v>
      </c>
      <c r="V62" s="67" t="e">
        <f t="shared" ref="V62:V65" si="259">M62+P62+S62</f>
        <v>#DIV/0!</v>
      </c>
      <c r="W62" s="72" t="str">
        <f t="shared" si="41"/>
        <v xml:space="preserve"> </v>
      </c>
      <c r="X62" s="73">
        <f t="shared" si="42"/>
        <v>0</v>
      </c>
      <c r="Y62" s="73">
        <f t="shared" si="42"/>
        <v>0</v>
      </c>
      <c r="Z62" s="73" t="e">
        <f t="shared" si="42"/>
        <v>#DIV/0!</v>
      </c>
      <c r="AA62" s="72" t="str">
        <f t="shared" si="43"/>
        <v xml:space="preserve"> </v>
      </c>
      <c r="AB62" s="73">
        <f t="shared" si="44"/>
        <v>0</v>
      </c>
      <c r="AC62" s="73">
        <f t="shared" si="44"/>
        <v>0</v>
      </c>
      <c r="AD62" s="73" t="e">
        <f t="shared" si="44"/>
        <v>#DIV/0!</v>
      </c>
      <c r="AE62" s="64">
        <v>0</v>
      </c>
      <c r="AF62" s="67">
        <v>0</v>
      </c>
      <c r="AG62" s="67" t="e">
        <f t="shared" ref="AG62:AG65" si="260">AF62/$AG$11</f>
        <v>#DIV/0!</v>
      </c>
      <c r="AH62" s="64">
        <v>0</v>
      </c>
      <c r="AI62" s="67">
        <v>0</v>
      </c>
      <c r="AJ62" s="67" t="e">
        <f t="shared" ref="AJ62:AJ65" si="261">AI62/$AJ$11</f>
        <v>#DIV/0!</v>
      </c>
      <c r="AK62" s="64">
        <v>0</v>
      </c>
      <c r="AL62" s="64">
        <v>0</v>
      </c>
      <c r="AM62" s="64">
        <v>0</v>
      </c>
      <c r="AN62" s="67" t="e">
        <f t="shared" ref="AN62:AN65" si="262">M62</f>
        <v>#DIV/0!</v>
      </c>
      <c r="AO62" s="64">
        <v>0</v>
      </c>
      <c r="AP62" s="64">
        <v>0</v>
      </c>
      <c r="AQ62" s="67" t="e">
        <f t="shared" ref="AQ62:AQ65" si="263">P62</f>
        <v>#DIV/0!</v>
      </c>
      <c r="AR62" s="64">
        <v>0</v>
      </c>
      <c r="AS62" s="64">
        <v>0</v>
      </c>
      <c r="AT62" s="67" t="e">
        <f t="shared" ref="AT62:AT65" si="264">S62</f>
        <v>#DIV/0!</v>
      </c>
      <c r="AU62" s="66">
        <f t="shared" ref="AU62:AU65" si="265">AK62+AL62+AO62+AR62</f>
        <v>0</v>
      </c>
      <c r="AV62" s="66">
        <f t="shared" si="50"/>
        <v>0</v>
      </c>
      <c r="AW62" s="67" t="e">
        <f t="shared" si="50"/>
        <v>#DIV/0!</v>
      </c>
      <c r="AX62" s="72" t="str">
        <f t="shared" si="51"/>
        <v xml:space="preserve"> </v>
      </c>
      <c r="AY62" s="73">
        <f t="shared" si="52"/>
        <v>0</v>
      </c>
      <c r="AZ62" s="73">
        <f t="shared" si="13"/>
        <v>0</v>
      </c>
      <c r="BA62" s="73" t="e">
        <f t="shared" si="13"/>
        <v>#DIV/0!</v>
      </c>
      <c r="BB62" s="72" t="str">
        <f t="shared" si="14"/>
        <v xml:space="preserve"> </v>
      </c>
      <c r="BC62" s="73">
        <f t="shared" si="173"/>
        <v>0</v>
      </c>
      <c r="BD62" s="73">
        <f t="shared" si="173"/>
        <v>0</v>
      </c>
      <c r="BE62" s="73" t="e">
        <f t="shared" si="173"/>
        <v>#DIV/0!</v>
      </c>
      <c r="BF62" s="59"/>
      <c r="BG62" s="25"/>
      <c r="BH62" s="25"/>
      <c r="BI62" s="25"/>
      <c r="BJ62" s="59"/>
      <c r="BK62" s="50"/>
      <c r="BL62" s="50"/>
      <c r="BM62" s="50"/>
      <c r="BO62" s="50"/>
      <c r="BP62" s="50"/>
      <c r="BQ62" s="50"/>
      <c r="BR62" s="59"/>
      <c r="BS62" s="59"/>
      <c r="BT62" s="59"/>
      <c r="BU62" s="59"/>
      <c r="BV62" s="59"/>
      <c r="BW62" s="60"/>
      <c r="BX62" s="60"/>
    </row>
    <row r="63" spans="1:76" ht="11.25" customHeight="1" x14ac:dyDescent="0.2">
      <c r="A63" s="69"/>
      <c r="B63" s="70" t="s">
        <v>144</v>
      </c>
      <c r="C63" s="71" t="s">
        <v>145</v>
      </c>
      <c r="D63" s="64">
        <v>0</v>
      </c>
      <c r="E63" s="64">
        <v>0</v>
      </c>
      <c r="F63" s="65" t="e">
        <f t="shared" si="252"/>
        <v>#DIV/0!</v>
      </c>
      <c r="G63" s="64">
        <v>0</v>
      </c>
      <c r="H63" s="64">
        <v>0</v>
      </c>
      <c r="I63" s="65" t="e">
        <f t="shared" si="253"/>
        <v>#DIV/0!</v>
      </c>
      <c r="J63" s="64">
        <v>0</v>
      </c>
      <c r="K63" s="64">
        <v>0</v>
      </c>
      <c r="L63" s="64">
        <v>0</v>
      </c>
      <c r="M63" s="65" t="e">
        <f t="shared" si="254"/>
        <v>#DIV/0!</v>
      </c>
      <c r="N63" s="64">
        <v>0</v>
      </c>
      <c r="O63" s="64">
        <v>0</v>
      </c>
      <c r="P63" s="65" t="e">
        <f t="shared" si="255"/>
        <v>#DIV/0!</v>
      </c>
      <c r="Q63" s="64">
        <v>0</v>
      </c>
      <c r="R63" s="64">
        <v>0</v>
      </c>
      <c r="S63" s="75" t="e">
        <f t="shared" si="256"/>
        <v>#DIV/0!</v>
      </c>
      <c r="T63" s="66">
        <f t="shared" si="257"/>
        <v>0</v>
      </c>
      <c r="U63" s="66">
        <f t="shared" si="258"/>
        <v>0</v>
      </c>
      <c r="V63" s="67" t="e">
        <f t="shared" si="259"/>
        <v>#DIV/0!</v>
      </c>
      <c r="W63" s="72" t="str">
        <f t="shared" si="41"/>
        <v xml:space="preserve"> </v>
      </c>
      <c r="X63" s="73">
        <f t="shared" si="42"/>
        <v>0</v>
      </c>
      <c r="Y63" s="73">
        <f t="shared" si="42"/>
        <v>0</v>
      </c>
      <c r="Z63" s="73" t="e">
        <f t="shared" si="42"/>
        <v>#DIV/0!</v>
      </c>
      <c r="AA63" s="72" t="str">
        <f t="shared" si="43"/>
        <v xml:space="preserve"> </v>
      </c>
      <c r="AB63" s="73">
        <f t="shared" si="44"/>
        <v>0</v>
      </c>
      <c r="AC63" s="73">
        <f t="shared" si="44"/>
        <v>0</v>
      </c>
      <c r="AD63" s="73" t="e">
        <f t="shared" si="44"/>
        <v>#DIV/0!</v>
      </c>
      <c r="AE63" s="64">
        <v>0</v>
      </c>
      <c r="AF63" s="67">
        <v>0</v>
      </c>
      <c r="AG63" s="67" t="e">
        <f t="shared" si="260"/>
        <v>#DIV/0!</v>
      </c>
      <c r="AH63" s="64">
        <v>0</v>
      </c>
      <c r="AI63" s="67">
        <v>0</v>
      </c>
      <c r="AJ63" s="67" t="e">
        <f t="shared" si="261"/>
        <v>#DIV/0!</v>
      </c>
      <c r="AK63" s="64">
        <v>0</v>
      </c>
      <c r="AL63" s="64">
        <v>0</v>
      </c>
      <c r="AM63" s="64">
        <v>0</v>
      </c>
      <c r="AN63" s="67" t="e">
        <f t="shared" si="262"/>
        <v>#DIV/0!</v>
      </c>
      <c r="AO63" s="64">
        <v>0</v>
      </c>
      <c r="AP63" s="64">
        <v>0</v>
      </c>
      <c r="AQ63" s="67" t="e">
        <f t="shared" si="263"/>
        <v>#DIV/0!</v>
      </c>
      <c r="AR63" s="64">
        <v>0</v>
      </c>
      <c r="AS63" s="64">
        <v>0</v>
      </c>
      <c r="AT63" s="67" t="e">
        <f t="shared" si="264"/>
        <v>#DIV/0!</v>
      </c>
      <c r="AU63" s="66">
        <f t="shared" si="265"/>
        <v>0</v>
      </c>
      <c r="AV63" s="66">
        <f t="shared" si="50"/>
        <v>0</v>
      </c>
      <c r="AW63" s="67" t="e">
        <f t="shared" si="50"/>
        <v>#DIV/0!</v>
      </c>
      <c r="AX63" s="72" t="str">
        <f t="shared" si="51"/>
        <v xml:space="preserve"> </v>
      </c>
      <c r="AY63" s="73">
        <f t="shared" si="52"/>
        <v>0</v>
      </c>
      <c r="AZ63" s="73">
        <f t="shared" si="13"/>
        <v>0</v>
      </c>
      <c r="BA63" s="73" t="e">
        <f t="shared" si="13"/>
        <v>#DIV/0!</v>
      </c>
      <c r="BB63" s="72" t="str">
        <f t="shared" si="14"/>
        <v xml:space="preserve"> </v>
      </c>
      <c r="BC63" s="73">
        <f t="shared" si="173"/>
        <v>0</v>
      </c>
      <c r="BD63" s="73">
        <f t="shared" si="173"/>
        <v>0</v>
      </c>
      <c r="BE63" s="73" t="e">
        <f t="shared" si="173"/>
        <v>#DIV/0!</v>
      </c>
      <c r="BF63" s="59"/>
      <c r="BG63" s="25"/>
      <c r="BH63" s="25"/>
      <c r="BI63" s="25"/>
      <c r="BJ63" s="59"/>
      <c r="BK63" s="50"/>
      <c r="BL63" s="50"/>
      <c r="BM63" s="50"/>
      <c r="BO63" s="50"/>
      <c r="BP63" s="50"/>
      <c r="BQ63" s="50"/>
      <c r="BR63" s="59"/>
      <c r="BS63" s="59"/>
      <c r="BT63" s="59"/>
      <c r="BU63" s="59"/>
      <c r="BV63" s="59"/>
      <c r="BW63" s="60"/>
      <c r="BX63" s="60"/>
    </row>
    <row r="64" spans="1:76" ht="12" customHeight="1" x14ac:dyDescent="0.2">
      <c r="A64" s="69"/>
      <c r="B64" s="70" t="s">
        <v>146</v>
      </c>
      <c r="C64" s="71" t="s">
        <v>145</v>
      </c>
      <c r="D64" s="64">
        <v>0</v>
      </c>
      <c r="E64" s="64">
        <v>0</v>
      </c>
      <c r="F64" s="65" t="e">
        <f t="shared" si="252"/>
        <v>#DIV/0!</v>
      </c>
      <c r="G64" s="64">
        <v>0</v>
      </c>
      <c r="H64" s="64">
        <v>0</v>
      </c>
      <c r="I64" s="65" t="e">
        <f t="shared" si="253"/>
        <v>#DIV/0!</v>
      </c>
      <c r="J64" s="64">
        <v>0</v>
      </c>
      <c r="K64" s="64">
        <v>0</v>
      </c>
      <c r="L64" s="64">
        <v>0</v>
      </c>
      <c r="M64" s="65" t="e">
        <f t="shared" si="254"/>
        <v>#DIV/0!</v>
      </c>
      <c r="N64" s="64">
        <v>0</v>
      </c>
      <c r="O64" s="64">
        <v>0</v>
      </c>
      <c r="P64" s="65" t="e">
        <f t="shared" si="255"/>
        <v>#DIV/0!</v>
      </c>
      <c r="Q64" s="64">
        <v>0</v>
      </c>
      <c r="R64" s="64">
        <v>0</v>
      </c>
      <c r="S64" s="75" t="e">
        <f t="shared" si="256"/>
        <v>#DIV/0!</v>
      </c>
      <c r="T64" s="66">
        <f t="shared" si="257"/>
        <v>0</v>
      </c>
      <c r="U64" s="66">
        <f t="shared" si="258"/>
        <v>0</v>
      </c>
      <c r="V64" s="67" t="e">
        <f t="shared" si="259"/>
        <v>#DIV/0!</v>
      </c>
      <c r="W64" s="72" t="str">
        <f t="shared" si="41"/>
        <v xml:space="preserve"> </v>
      </c>
      <c r="X64" s="73">
        <f t="shared" si="42"/>
        <v>0</v>
      </c>
      <c r="Y64" s="73">
        <f t="shared" si="42"/>
        <v>0</v>
      </c>
      <c r="Z64" s="73" t="e">
        <f t="shared" si="42"/>
        <v>#DIV/0!</v>
      </c>
      <c r="AA64" s="72" t="str">
        <f t="shared" si="43"/>
        <v xml:space="preserve"> </v>
      </c>
      <c r="AB64" s="73">
        <f t="shared" si="44"/>
        <v>0</v>
      </c>
      <c r="AC64" s="73">
        <f t="shared" si="44"/>
        <v>0</v>
      </c>
      <c r="AD64" s="73" t="e">
        <f t="shared" si="44"/>
        <v>#DIV/0!</v>
      </c>
      <c r="AE64" s="64">
        <v>0</v>
      </c>
      <c r="AF64" s="67">
        <v>0</v>
      </c>
      <c r="AG64" s="67" t="e">
        <f t="shared" si="260"/>
        <v>#DIV/0!</v>
      </c>
      <c r="AH64" s="64">
        <v>0</v>
      </c>
      <c r="AI64" s="67">
        <v>0</v>
      </c>
      <c r="AJ64" s="67" t="e">
        <f t="shared" si="261"/>
        <v>#DIV/0!</v>
      </c>
      <c r="AK64" s="64">
        <v>0</v>
      </c>
      <c r="AL64" s="64">
        <v>0</v>
      </c>
      <c r="AM64" s="64">
        <v>0</v>
      </c>
      <c r="AN64" s="67" t="e">
        <f t="shared" si="262"/>
        <v>#DIV/0!</v>
      </c>
      <c r="AO64" s="64">
        <v>0</v>
      </c>
      <c r="AP64" s="64">
        <v>0</v>
      </c>
      <c r="AQ64" s="67" t="e">
        <f t="shared" si="263"/>
        <v>#DIV/0!</v>
      </c>
      <c r="AR64" s="64">
        <v>0</v>
      </c>
      <c r="AS64" s="64">
        <v>0</v>
      </c>
      <c r="AT64" s="67" t="e">
        <f t="shared" si="264"/>
        <v>#DIV/0!</v>
      </c>
      <c r="AU64" s="66">
        <f t="shared" si="265"/>
        <v>0</v>
      </c>
      <c r="AV64" s="66">
        <f t="shared" si="50"/>
        <v>0</v>
      </c>
      <c r="AW64" s="67" t="e">
        <f t="shared" si="50"/>
        <v>#DIV/0!</v>
      </c>
      <c r="AX64" s="72" t="str">
        <f t="shared" si="51"/>
        <v xml:space="preserve"> </v>
      </c>
      <c r="AY64" s="73">
        <f t="shared" si="52"/>
        <v>0</v>
      </c>
      <c r="AZ64" s="73">
        <f t="shared" si="13"/>
        <v>0</v>
      </c>
      <c r="BA64" s="73" t="e">
        <f t="shared" si="13"/>
        <v>#DIV/0!</v>
      </c>
      <c r="BB64" s="72" t="str">
        <f t="shared" si="14"/>
        <v xml:space="preserve"> </v>
      </c>
      <c r="BC64" s="73">
        <f t="shared" si="173"/>
        <v>0</v>
      </c>
      <c r="BD64" s="73">
        <f t="shared" si="173"/>
        <v>0</v>
      </c>
      <c r="BE64" s="73" t="e">
        <f t="shared" si="173"/>
        <v>#DIV/0!</v>
      </c>
      <c r="BF64" s="59"/>
      <c r="BG64" s="25"/>
      <c r="BH64" s="25"/>
      <c r="BI64" s="25"/>
      <c r="BJ64" s="59"/>
      <c r="BK64" s="50"/>
      <c r="BL64" s="50"/>
      <c r="BM64" s="50"/>
      <c r="BO64" s="50"/>
      <c r="BP64" s="50"/>
      <c r="BQ64" s="50"/>
      <c r="BR64" s="59"/>
      <c r="BS64" s="59"/>
      <c r="BT64" s="59"/>
      <c r="BU64" s="59"/>
      <c r="BV64" s="59"/>
      <c r="BW64" s="60"/>
      <c r="BX64" s="60"/>
    </row>
    <row r="65" spans="1:76" ht="13.5" customHeight="1" x14ac:dyDescent="0.2">
      <c r="A65" s="69"/>
      <c r="B65" s="70" t="s">
        <v>147</v>
      </c>
      <c r="C65" s="71"/>
      <c r="D65" s="64">
        <v>0</v>
      </c>
      <c r="E65" s="64">
        <v>0</v>
      </c>
      <c r="F65" s="65" t="e">
        <f t="shared" si="252"/>
        <v>#DIV/0!</v>
      </c>
      <c r="G65" s="64">
        <v>0</v>
      </c>
      <c r="H65" s="64">
        <v>0</v>
      </c>
      <c r="I65" s="65" t="e">
        <f t="shared" si="253"/>
        <v>#DIV/0!</v>
      </c>
      <c r="J65" s="64">
        <v>0</v>
      </c>
      <c r="K65" s="64">
        <v>0</v>
      </c>
      <c r="L65" s="64">
        <v>0</v>
      </c>
      <c r="M65" s="65" t="e">
        <f t="shared" si="254"/>
        <v>#DIV/0!</v>
      </c>
      <c r="N65" s="64">
        <v>0</v>
      </c>
      <c r="O65" s="64">
        <v>0</v>
      </c>
      <c r="P65" s="65" t="e">
        <f t="shared" si="255"/>
        <v>#DIV/0!</v>
      </c>
      <c r="Q65" s="64">
        <v>0</v>
      </c>
      <c r="R65" s="64">
        <v>0</v>
      </c>
      <c r="S65" s="75" t="e">
        <f t="shared" si="256"/>
        <v>#DIV/0!</v>
      </c>
      <c r="T65" s="66">
        <f t="shared" si="257"/>
        <v>0</v>
      </c>
      <c r="U65" s="66">
        <f t="shared" si="258"/>
        <v>0</v>
      </c>
      <c r="V65" s="67" t="e">
        <f t="shared" si="259"/>
        <v>#DIV/0!</v>
      </c>
      <c r="W65" s="72" t="str">
        <f t="shared" si="41"/>
        <v xml:space="preserve"> </v>
      </c>
      <c r="X65" s="73">
        <f t="shared" si="42"/>
        <v>0</v>
      </c>
      <c r="Y65" s="73">
        <f t="shared" si="42"/>
        <v>0</v>
      </c>
      <c r="Z65" s="73" t="e">
        <f t="shared" si="42"/>
        <v>#DIV/0!</v>
      </c>
      <c r="AA65" s="72" t="str">
        <f t="shared" si="43"/>
        <v xml:space="preserve"> </v>
      </c>
      <c r="AB65" s="73">
        <f t="shared" si="44"/>
        <v>0</v>
      </c>
      <c r="AC65" s="73">
        <f t="shared" si="44"/>
        <v>0</v>
      </c>
      <c r="AD65" s="73" t="e">
        <f t="shared" si="44"/>
        <v>#DIV/0!</v>
      </c>
      <c r="AE65" s="64">
        <v>0</v>
      </c>
      <c r="AF65" s="67">
        <v>0</v>
      </c>
      <c r="AG65" s="67" t="e">
        <f t="shared" si="260"/>
        <v>#DIV/0!</v>
      </c>
      <c r="AH65" s="64">
        <v>0</v>
      </c>
      <c r="AI65" s="67">
        <v>0</v>
      </c>
      <c r="AJ65" s="67" t="e">
        <f t="shared" si="261"/>
        <v>#DIV/0!</v>
      </c>
      <c r="AK65" s="64">
        <v>0</v>
      </c>
      <c r="AL65" s="64">
        <v>0</v>
      </c>
      <c r="AM65" s="64">
        <v>0</v>
      </c>
      <c r="AN65" s="67" t="e">
        <f t="shared" si="262"/>
        <v>#DIV/0!</v>
      </c>
      <c r="AO65" s="64">
        <v>0</v>
      </c>
      <c r="AP65" s="64">
        <v>0</v>
      </c>
      <c r="AQ65" s="67" t="e">
        <f t="shared" si="263"/>
        <v>#DIV/0!</v>
      </c>
      <c r="AR65" s="64">
        <v>0</v>
      </c>
      <c r="AS65" s="64">
        <v>0</v>
      </c>
      <c r="AT65" s="67" t="e">
        <f t="shared" si="264"/>
        <v>#DIV/0!</v>
      </c>
      <c r="AU65" s="66">
        <f t="shared" si="265"/>
        <v>0</v>
      </c>
      <c r="AV65" s="66">
        <f t="shared" si="50"/>
        <v>0</v>
      </c>
      <c r="AW65" s="67" t="e">
        <f t="shared" si="50"/>
        <v>#DIV/0!</v>
      </c>
      <c r="AX65" s="72" t="str">
        <f t="shared" si="51"/>
        <v xml:space="preserve"> </v>
      </c>
      <c r="AY65" s="73">
        <f t="shared" si="52"/>
        <v>0</v>
      </c>
      <c r="AZ65" s="73">
        <f t="shared" si="13"/>
        <v>0</v>
      </c>
      <c r="BA65" s="73" t="e">
        <f t="shared" si="13"/>
        <v>#DIV/0!</v>
      </c>
      <c r="BB65" s="72" t="str">
        <f t="shared" si="14"/>
        <v xml:space="preserve"> </v>
      </c>
      <c r="BC65" s="73">
        <f t="shared" si="173"/>
        <v>0</v>
      </c>
      <c r="BD65" s="73">
        <f t="shared" si="173"/>
        <v>0</v>
      </c>
      <c r="BE65" s="73" t="e">
        <f t="shared" si="173"/>
        <v>#DIV/0!</v>
      </c>
      <c r="BF65" s="59"/>
      <c r="BG65" s="25"/>
      <c r="BH65" s="25"/>
      <c r="BI65" s="25"/>
      <c r="BJ65" s="59"/>
      <c r="BK65" s="50"/>
      <c r="BL65" s="50"/>
      <c r="BM65" s="50"/>
      <c r="BO65" s="50"/>
      <c r="BP65" s="50"/>
      <c r="BQ65" s="50"/>
      <c r="BR65" s="59"/>
      <c r="BS65" s="59"/>
      <c r="BT65" s="59"/>
      <c r="BU65" s="59"/>
      <c r="BV65" s="59"/>
      <c r="BW65" s="60"/>
      <c r="BX65" s="60"/>
    </row>
    <row r="66" spans="1:76" ht="11.25" customHeight="1" x14ac:dyDescent="0.2">
      <c r="A66" s="51" t="s">
        <v>148</v>
      </c>
      <c r="B66" s="52"/>
      <c r="C66" s="53"/>
      <c r="D66" s="76"/>
      <c r="E66" s="76">
        <f t="shared" ref="E66:V66" si="266">SUM(E67:E70)</f>
        <v>0</v>
      </c>
      <c r="F66" s="77" t="e">
        <f t="shared" si="266"/>
        <v>#DIV/0!</v>
      </c>
      <c r="G66" s="76"/>
      <c r="H66" s="54">
        <f t="shared" ref="H66" si="267">SUM(H67:H70)</f>
        <v>0</v>
      </c>
      <c r="I66" s="77" t="e">
        <f t="shared" si="266"/>
        <v>#DIV/0!</v>
      </c>
      <c r="J66" s="76"/>
      <c r="K66" s="76"/>
      <c r="L66" s="54">
        <f t="shared" ref="L66:S66" si="268">SUM(L67:L70)</f>
        <v>0</v>
      </c>
      <c r="M66" s="77" t="e">
        <f t="shared" si="268"/>
        <v>#DIV/0!</v>
      </c>
      <c r="N66" s="76"/>
      <c r="O66" s="54">
        <f t="shared" ref="O66" si="269">SUM(O67:O70)</f>
        <v>0</v>
      </c>
      <c r="P66" s="77" t="e">
        <f t="shared" si="268"/>
        <v>#DIV/0!</v>
      </c>
      <c r="Q66" s="76"/>
      <c r="R66" s="54">
        <f t="shared" ref="R66" si="270">SUM(R67:R70)</f>
        <v>0</v>
      </c>
      <c r="S66" s="78" t="e">
        <f t="shared" si="268"/>
        <v>#DIV/0!</v>
      </c>
      <c r="T66" s="54"/>
      <c r="U66" s="54">
        <f t="shared" si="266"/>
        <v>0</v>
      </c>
      <c r="V66" s="77" t="e">
        <f t="shared" si="266"/>
        <v>#DIV/0!</v>
      </c>
      <c r="W66" s="57" t="str">
        <f t="shared" si="41"/>
        <v xml:space="preserve"> </v>
      </c>
      <c r="X66" s="58">
        <f t="shared" si="42"/>
        <v>0</v>
      </c>
      <c r="Y66" s="58">
        <f t="shared" si="42"/>
        <v>0</v>
      </c>
      <c r="Z66" s="58" t="e">
        <f t="shared" si="42"/>
        <v>#DIV/0!</v>
      </c>
      <c r="AA66" s="57" t="str">
        <f t="shared" si="43"/>
        <v xml:space="preserve"> </v>
      </c>
      <c r="AB66" s="58">
        <f t="shared" si="44"/>
        <v>0</v>
      </c>
      <c r="AC66" s="58">
        <f t="shared" si="44"/>
        <v>0</v>
      </c>
      <c r="AD66" s="58" t="e">
        <f t="shared" si="44"/>
        <v>#DIV/0!</v>
      </c>
      <c r="AE66" s="76"/>
      <c r="AF66" s="77">
        <f t="shared" ref="AF66:AG66" si="271">SUM(AF67:AF70)</f>
        <v>0</v>
      </c>
      <c r="AG66" s="77" t="e">
        <f t="shared" si="271"/>
        <v>#DIV/0!</v>
      </c>
      <c r="AH66" s="76"/>
      <c r="AI66" s="77">
        <f t="shared" ref="AI66" si="272">SUM(AI67:AI70)</f>
        <v>0</v>
      </c>
      <c r="AJ66" s="77" t="e">
        <f>SUM(AJ67:AJ70)</f>
        <v>#DIV/0!</v>
      </c>
      <c r="AK66" s="76"/>
      <c r="AL66" s="76"/>
      <c r="AM66" s="54">
        <f t="shared" ref="AM66:AN66" si="273">SUM(AM67:AM70)</f>
        <v>0</v>
      </c>
      <c r="AN66" s="77" t="e">
        <f t="shared" si="273"/>
        <v>#DIV/0!</v>
      </c>
      <c r="AO66" s="76"/>
      <c r="AP66" s="54">
        <f t="shared" ref="AP66:AQ66" si="274">SUM(AP67:AP70)</f>
        <v>0</v>
      </c>
      <c r="AQ66" s="77" t="e">
        <f t="shared" si="274"/>
        <v>#DIV/0!</v>
      </c>
      <c r="AR66" s="76"/>
      <c r="AS66" s="54">
        <f t="shared" ref="AS66:AT66" si="275">SUM(AS67:AS70)</f>
        <v>0</v>
      </c>
      <c r="AT66" s="77" t="e">
        <f t="shared" si="275"/>
        <v>#DIV/0!</v>
      </c>
      <c r="AU66" s="54"/>
      <c r="AV66" s="54">
        <f t="shared" si="50"/>
        <v>0</v>
      </c>
      <c r="AW66" s="77" t="e">
        <f t="shared" si="50"/>
        <v>#DIV/0!</v>
      </c>
      <c r="AX66" s="57" t="str">
        <f t="shared" si="51"/>
        <v xml:space="preserve"> </v>
      </c>
      <c r="AY66" s="58">
        <f t="shared" si="52"/>
        <v>0</v>
      </c>
      <c r="AZ66" s="58">
        <f t="shared" si="13"/>
        <v>0</v>
      </c>
      <c r="BA66" s="58" t="e">
        <f t="shared" si="13"/>
        <v>#DIV/0!</v>
      </c>
      <c r="BB66" s="57" t="str">
        <f t="shared" si="14"/>
        <v xml:space="preserve"> </v>
      </c>
      <c r="BC66" s="58">
        <f t="shared" si="173"/>
        <v>0</v>
      </c>
      <c r="BD66" s="58">
        <f t="shared" si="173"/>
        <v>0</v>
      </c>
      <c r="BE66" s="58" t="e">
        <f t="shared" si="173"/>
        <v>#DIV/0!</v>
      </c>
      <c r="BF66" s="59"/>
      <c r="BG66" s="25"/>
      <c r="BH66" s="25"/>
      <c r="BI66" s="25"/>
      <c r="BJ66" s="59"/>
      <c r="BK66" s="50"/>
      <c r="BL66" s="50"/>
      <c r="BM66" s="50"/>
      <c r="BO66" s="50"/>
      <c r="BP66" s="50"/>
      <c r="BQ66" s="50"/>
      <c r="BR66" s="59"/>
      <c r="BS66" s="59"/>
      <c r="BT66" s="59"/>
      <c r="BU66" s="59"/>
      <c r="BV66" s="59"/>
      <c r="BW66" s="60"/>
      <c r="BX66" s="60"/>
    </row>
    <row r="67" spans="1:76" ht="11.25" customHeight="1" x14ac:dyDescent="0.2">
      <c r="A67" s="69"/>
      <c r="B67" s="70" t="s">
        <v>149</v>
      </c>
      <c r="C67" s="71"/>
      <c r="D67" s="64">
        <v>0</v>
      </c>
      <c r="E67" s="64">
        <v>0</v>
      </c>
      <c r="F67" s="65" t="e">
        <f t="shared" ref="F67:F70" si="276">E67/$F$11</f>
        <v>#DIV/0!</v>
      </c>
      <c r="G67" s="64">
        <v>0</v>
      </c>
      <c r="H67" s="64">
        <v>0</v>
      </c>
      <c r="I67" s="65" t="e">
        <f t="shared" ref="I67:I70" si="277">H67/$I$11</f>
        <v>#DIV/0!</v>
      </c>
      <c r="J67" s="64">
        <v>0</v>
      </c>
      <c r="K67" s="64">
        <v>0</v>
      </c>
      <c r="L67" s="64">
        <v>0</v>
      </c>
      <c r="M67" s="65" t="e">
        <f t="shared" ref="M67:M70" si="278">L67/$M$11</f>
        <v>#DIV/0!</v>
      </c>
      <c r="N67" s="64">
        <v>0</v>
      </c>
      <c r="O67" s="64">
        <v>0</v>
      </c>
      <c r="P67" s="65" t="e">
        <f t="shared" ref="P67:P70" si="279">O67/P$11</f>
        <v>#DIV/0!</v>
      </c>
      <c r="Q67" s="64">
        <v>0</v>
      </c>
      <c r="R67" s="64">
        <v>0</v>
      </c>
      <c r="S67" s="75" t="e">
        <f t="shared" ref="S67:S70" si="280">R67/S$11</f>
        <v>#DIV/0!</v>
      </c>
      <c r="T67" s="66">
        <f t="shared" ref="T67:T70" si="281">J67+K67+N67+Q67</f>
        <v>0</v>
      </c>
      <c r="U67" s="66">
        <f t="shared" ref="U67:U70" si="282">L67+O67+R67</f>
        <v>0</v>
      </c>
      <c r="V67" s="67" t="e">
        <f t="shared" ref="V67:V70" si="283">M67+P67+S67</f>
        <v>#DIV/0!</v>
      </c>
      <c r="W67" s="72" t="str">
        <f t="shared" si="41"/>
        <v xml:space="preserve"> </v>
      </c>
      <c r="X67" s="73">
        <f t="shared" si="42"/>
        <v>0</v>
      </c>
      <c r="Y67" s="73">
        <f t="shared" si="42"/>
        <v>0</v>
      </c>
      <c r="Z67" s="73" t="e">
        <f t="shared" si="42"/>
        <v>#DIV/0!</v>
      </c>
      <c r="AA67" s="72" t="str">
        <f t="shared" si="43"/>
        <v xml:space="preserve"> </v>
      </c>
      <c r="AB67" s="73">
        <f t="shared" si="44"/>
        <v>0</v>
      </c>
      <c r="AC67" s="73">
        <f t="shared" si="44"/>
        <v>0</v>
      </c>
      <c r="AD67" s="73" t="e">
        <f t="shared" si="44"/>
        <v>#DIV/0!</v>
      </c>
      <c r="AE67" s="64">
        <v>0</v>
      </c>
      <c r="AF67" s="67">
        <v>0</v>
      </c>
      <c r="AG67" s="67" t="e">
        <f t="shared" ref="AG67:AG70" si="284">AF67/$AG$11</f>
        <v>#DIV/0!</v>
      </c>
      <c r="AH67" s="64">
        <v>0</v>
      </c>
      <c r="AI67" s="67">
        <v>0</v>
      </c>
      <c r="AJ67" s="67" t="e">
        <f t="shared" ref="AJ67:AJ70" si="285">AI67/$AJ$11</f>
        <v>#DIV/0!</v>
      </c>
      <c r="AK67" s="64">
        <v>0</v>
      </c>
      <c r="AL67" s="64">
        <v>0</v>
      </c>
      <c r="AM67" s="64">
        <v>0</v>
      </c>
      <c r="AN67" s="67" t="e">
        <f t="shared" ref="AN67:AN70" si="286">M67</f>
        <v>#DIV/0!</v>
      </c>
      <c r="AO67" s="64">
        <v>0</v>
      </c>
      <c r="AP67" s="64">
        <v>0</v>
      </c>
      <c r="AQ67" s="67" t="e">
        <f t="shared" ref="AQ67:AQ70" si="287">P67</f>
        <v>#DIV/0!</v>
      </c>
      <c r="AR67" s="64">
        <v>0</v>
      </c>
      <c r="AS67" s="64">
        <v>0</v>
      </c>
      <c r="AT67" s="67" t="e">
        <f t="shared" ref="AT67:AT70" si="288">S67</f>
        <v>#DIV/0!</v>
      </c>
      <c r="AU67" s="66">
        <f t="shared" ref="AU67:AU70" si="289">AK67+AL67+AO67+AR67</f>
        <v>0</v>
      </c>
      <c r="AV67" s="66">
        <f t="shared" si="50"/>
        <v>0</v>
      </c>
      <c r="AW67" s="67" t="e">
        <f t="shared" si="50"/>
        <v>#DIV/0!</v>
      </c>
      <c r="AX67" s="72" t="str">
        <f t="shared" si="51"/>
        <v xml:space="preserve"> </v>
      </c>
      <c r="AY67" s="73">
        <f t="shared" si="52"/>
        <v>0</v>
      </c>
      <c r="AZ67" s="73">
        <f t="shared" si="13"/>
        <v>0</v>
      </c>
      <c r="BA67" s="73" t="e">
        <f t="shared" si="13"/>
        <v>#DIV/0!</v>
      </c>
      <c r="BB67" s="72" t="str">
        <f t="shared" si="14"/>
        <v xml:space="preserve"> </v>
      </c>
      <c r="BC67" s="73">
        <f t="shared" si="173"/>
        <v>0</v>
      </c>
      <c r="BD67" s="73">
        <f t="shared" si="173"/>
        <v>0</v>
      </c>
      <c r="BE67" s="73" t="e">
        <f t="shared" si="173"/>
        <v>#DIV/0!</v>
      </c>
      <c r="BF67" s="59"/>
      <c r="BG67" s="25"/>
      <c r="BH67" s="25"/>
      <c r="BI67" s="25"/>
      <c r="BJ67" s="59"/>
      <c r="BK67" s="50"/>
      <c r="BL67" s="50"/>
      <c r="BM67" s="50"/>
      <c r="BO67" s="50"/>
      <c r="BP67" s="50"/>
      <c r="BQ67" s="50"/>
      <c r="BR67" s="59"/>
      <c r="BS67" s="59"/>
      <c r="BT67" s="59"/>
      <c r="BU67" s="59"/>
      <c r="BV67" s="59"/>
      <c r="BW67" s="60"/>
      <c r="BX67" s="60"/>
    </row>
    <row r="68" spans="1:76" ht="11.25" customHeight="1" x14ac:dyDescent="0.2">
      <c r="A68" s="69"/>
      <c r="B68" s="70" t="s">
        <v>150</v>
      </c>
      <c r="C68" s="71"/>
      <c r="D68" s="64">
        <v>0</v>
      </c>
      <c r="E68" s="64">
        <v>0</v>
      </c>
      <c r="F68" s="65" t="e">
        <f t="shared" si="276"/>
        <v>#DIV/0!</v>
      </c>
      <c r="G68" s="64">
        <v>0</v>
      </c>
      <c r="H68" s="64">
        <v>0</v>
      </c>
      <c r="I68" s="65" t="e">
        <f t="shared" si="277"/>
        <v>#DIV/0!</v>
      </c>
      <c r="J68" s="64">
        <v>0</v>
      </c>
      <c r="K68" s="64">
        <v>0</v>
      </c>
      <c r="L68" s="64">
        <v>0</v>
      </c>
      <c r="M68" s="65" t="e">
        <f t="shared" si="278"/>
        <v>#DIV/0!</v>
      </c>
      <c r="N68" s="64">
        <v>0</v>
      </c>
      <c r="O68" s="64">
        <v>0</v>
      </c>
      <c r="P68" s="65" t="e">
        <f t="shared" si="279"/>
        <v>#DIV/0!</v>
      </c>
      <c r="Q68" s="64">
        <v>0</v>
      </c>
      <c r="R68" s="64">
        <v>0</v>
      </c>
      <c r="S68" s="75" t="e">
        <f t="shared" si="280"/>
        <v>#DIV/0!</v>
      </c>
      <c r="T68" s="66">
        <f t="shared" si="281"/>
        <v>0</v>
      </c>
      <c r="U68" s="66">
        <f t="shared" si="282"/>
        <v>0</v>
      </c>
      <c r="V68" s="67" t="e">
        <f t="shared" si="283"/>
        <v>#DIV/0!</v>
      </c>
      <c r="W68" s="72" t="str">
        <f t="shared" si="41"/>
        <v xml:space="preserve"> </v>
      </c>
      <c r="X68" s="73">
        <f t="shared" si="42"/>
        <v>0</v>
      </c>
      <c r="Y68" s="73">
        <f t="shared" si="42"/>
        <v>0</v>
      </c>
      <c r="Z68" s="73" t="e">
        <f t="shared" si="42"/>
        <v>#DIV/0!</v>
      </c>
      <c r="AA68" s="72" t="str">
        <f t="shared" si="43"/>
        <v xml:space="preserve"> </v>
      </c>
      <c r="AB68" s="73">
        <f t="shared" si="44"/>
        <v>0</v>
      </c>
      <c r="AC68" s="73">
        <f t="shared" si="44"/>
        <v>0</v>
      </c>
      <c r="AD68" s="73" t="e">
        <f t="shared" si="44"/>
        <v>#DIV/0!</v>
      </c>
      <c r="AE68" s="64">
        <v>0</v>
      </c>
      <c r="AF68" s="67">
        <v>0</v>
      </c>
      <c r="AG68" s="67" t="e">
        <f t="shared" si="284"/>
        <v>#DIV/0!</v>
      </c>
      <c r="AH68" s="64">
        <v>0</v>
      </c>
      <c r="AI68" s="67">
        <v>0</v>
      </c>
      <c r="AJ68" s="67" t="e">
        <f t="shared" si="285"/>
        <v>#DIV/0!</v>
      </c>
      <c r="AK68" s="64">
        <v>0</v>
      </c>
      <c r="AL68" s="64">
        <v>0</v>
      </c>
      <c r="AM68" s="64">
        <v>0</v>
      </c>
      <c r="AN68" s="67" t="e">
        <f t="shared" si="286"/>
        <v>#DIV/0!</v>
      </c>
      <c r="AO68" s="64">
        <v>0</v>
      </c>
      <c r="AP68" s="64">
        <v>0</v>
      </c>
      <c r="AQ68" s="67" t="e">
        <f t="shared" si="287"/>
        <v>#DIV/0!</v>
      </c>
      <c r="AR68" s="64">
        <v>0</v>
      </c>
      <c r="AS68" s="64">
        <v>0</v>
      </c>
      <c r="AT68" s="67" t="e">
        <f t="shared" si="288"/>
        <v>#DIV/0!</v>
      </c>
      <c r="AU68" s="66">
        <f t="shared" si="289"/>
        <v>0</v>
      </c>
      <c r="AV68" s="66">
        <f t="shared" si="50"/>
        <v>0</v>
      </c>
      <c r="AW68" s="67" t="e">
        <f t="shared" si="50"/>
        <v>#DIV/0!</v>
      </c>
      <c r="AX68" s="72" t="str">
        <f t="shared" si="51"/>
        <v xml:space="preserve"> </v>
      </c>
      <c r="AY68" s="73">
        <f t="shared" si="52"/>
        <v>0</v>
      </c>
      <c r="AZ68" s="73">
        <f t="shared" si="13"/>
        <v>0</v>
      </c>
      <c r="BA68" s="73" t="e">
        <f t="shared" si="13"/>
        <v>#DIV/0!</v>
      </c>
      <c r="BB68" s="72" t="str">
        <f t="shared" si="14"/>
        <v xml:space="preserve"> </v>
      </c>
      <c r="BC68" s="73">
        <f t="shared" si="173"/>
        <v>0</v>
      </c>
      <c r="BD68" s="73">
        <f t="shared" si="173"/>
        <v>0</v>
      </c>
      <c r="BE68" s="73" t="e">
        <f t="shared" si="173"/>
        <v>#DIV/0!</v>
      </c>
      <c r="BF68" s="59"/>
      <c r="BG68" s="25"/>
      <c r="BH68" s="25"/>
      <c r="BI68" s="25"/>
      <c r="BJ68" s="59"/>
      <c r="BK68" s="50"/>
      <c r="BL68" s="50"/>
      <c r="BM68" s="50"/>
      <c r="BO68" s="50"/>
      <c r="BP68" s="50"/>
      <c r="BQ68" s="50"/>
      <c r="BR68" s="59"/>
      <c r="BS68" s="59"/>
      <c r="BT68" s="59"/>
      <c r="BU68" s="59"/>
      <c r="BV68" s="59"/>
      <c r="BW68" s="60"/>
      <c r="BX68" s="60"/>
    </row>
    <row r="69" spans="1:76" ht="11.25" customHeight="1" x14ac:dyDescent="0.2">
      <c r="A69" s="69"/>
      <c r="B69" s="70" t="s">
        <v>151</v>
      </c>
      <c r="C69" s="71"/>
      <c r="D69" s="64">
        <v>0</v>
      </c>
      <c r="E69" s="64">
        <v>0</v>
      </c>
      <c r="F69" s="65" t="e">
        <f t="shared" si="276"/>
        <v>#DIV/0!</v>
      </c>
      <c r="G69" s="64">
        <v>0</v>
      </c>
      <c r="H69" s="64">
        <v>0</v>
      </c>
      <c r="I69" s="65" t="e">
        <f t="shared" si="277"/>
        <v>#DIV/0!</v>
      </c>
      <c r="J69" s="64">
        <v>0</v>
      </c>
      <c r="K69" s="64">
        <v>0</v>
      </c>
      <c r="L69" s="64">
        <v>0</v>
      </c>
      <c r="M69" s="65" t="e">
        <f t="shared" si="278"/>
        <v>#DIV/0!</v>
      </c>
      <c r="N69" s="64">
        <v>0</v>
      </c>
      <c r="O69" s="64">
        <v>0</v>
      </c>
      <c r="P69" s="65" t="e">
        <f t="shared" si="279"/>
        <v>#DIV/0!</v>
      </c>
      <c r="Q69" s="64">
        <v>0</v>
      </c>
      <c r="R69" s="64">
        <v>0</v>
      </c>
      <c r="S69" s="75" t="e">
        <f t="shared" si="280"/>
        <v>#DIV/0!</v>
      </c>
      <c r="T69" s="66">
        <f t="shared" si="281"/>
        <v>0</v>
      </c>
      <c r="U69" s="66">
        <f t="shared" si="282"/>
        <v>0</v>
      </c>
      <c r="V69" s="67" t="e">
        <f t="shared" si="283"/>
        <v>#DIV/0!</v>
      </c>
      <c r="W69" s="72" t="str">
        <f t="shared" si="41"/>
        <v xml:space="preserve"> </v>
      </c>
      <c r="X69" s="73">
        <f t="shared" si="42"/>
        <v>0</v>
      </c>
      <c r="Y69" s="73">
        <f t="shared" si="42"/>
        <v>0</v>
      </c>
      <c r="Z69" s="73" t="e">
        <f t="shared" si="42"/>
        <v>#DIV/0!</v>
      </c>
      <c r="AA69" s="72" t="str">
        <f t="shared" si="43"/>
        <v xml:space="preserve"> </v>
      </c>
      <c r="AB69" s="73">
        <f t="shared" si="44"/>
        <v>0</v>
      </c>
      <c r="AC69" s="73">
        <f t="shared" si="44"/>
        <v>0</v>
      </c>
      <c r="AD69" s="73" t="e">
        <f t="shared" si="44"/>
        <v>#DIV/0!</v>
      </c>
      <c r="AE69" s="64">
        <v>0</v>
      </c>
      <c r="AF69" s="67">
        <v>0</v>
      </c>
      <c r="AG69" s="67" t="e">
        <f t="shared" si="284"/>
        <v>#DIV/0!</v>
      </c>
      <c r="AH69" s="64">
        <v>0</v>
      </c>
      <c r="AI69" s="67">
        <v>0</v>
      </c>
      <c r="AJ69" s="67" t="e">
        <f t="shared" si="285"/>
        <v>#DIV/0!</v>
      </c>
      <c r="AK69" s="64">
        <v>0</v>
      </c>
      <c r="AL69" s="64">
        <v>0</v>
      </c>
      <c r="AM69" s="64">
        <v>0</v>
      </c>
      <c r="AN69" s="67" t="e">
        <f t="shared" si="286"/>
        <v>#DIV/0!</v>
      </c>
      <c r="AO69" s="64">
        <v>0</v>
      </c>
      <c r="AP69" s="64">
        <v>0</v>
      </c>
      <c r="AQ69" s="67" t="e">
        <f t="shared" si="287"/>
        <v>#DIV/0!</v>
      </c>
      <c r="AR69" s="64">
        <v>0</v>
      </c>
      <c r="AS69" s="64">
        <v>0</v>
      </c>
      <c r="AT69" s="67" t="e">
        <f t="shared" si="288"/>
        <v>#DIV/0!</v>
      </c>
      <c r="AU69" s="66">
        <f t="shared" si="289"/>
        <v>0</v>
      </c>
      <c r="AV69" s="66">
        <f t="shared" si="50"/>
        <v>0</v>
      </c>
      <c r="AW69" s="67" t="e">
        <f t="shared" si="50"/>
        <v>#DIV/0!</v>
      </c>
      <c r="AX69" s="72" t="str">
        <f t="shared" si="51"/>
        <v xml:space="preserve"> </v>
      </c>
      <c r="AY69" s="73">
        <f t="shared" si="52"/>
        <v>0</v>
      </c>
      <c r="AZ69" s="73">
        <f t="shared" si="13"/>
        <v>0</v>
      </c>
      <c r="BA69" s="73" t="e">
        <f t="shared" si="13"/>
        <v>#DIV/0!</v>
      </c>
      <c r="BB69" s="72" t="str">
        <f t="shared" si="14"/>
        <v xml:space="preserve"> </v>
      </c>
      <c r="BC69" s="73">
        <f t="shared" si="173"/>
        <v>0</v>
      </c>
      <c r="BD69" s="73">
        <f t="shared" si="173"/>
        <v>0</v>
      </c>
      <c r="BE69" s="73" t="e">
        <f t="shared" si="173"/>
        <v>#DIV/0!</v>
      </c>
      <c r="BF69" s="59"/>
      <c r="BG69" s="25"/>
      <c r="BH69" s="25"/>
      <c r="BI69" s="25"/>
      <c r="BJ69" s="59"/>
      <c r="BK69" s="50"/>
      <c r="BL69" s="50"/>
      <c r="BM69" s="50"/>
      <c r="BO69" s="50"/>
      <c r="BP69" s="50"/>
      <c r="BQ69" s="50"/>
      <c r="BR69" s="59"/>
      <c r="BS69" s="59"/>
      <c r="BT69" s="59"/>
      <c r="BU69" s="59"/>
      <c r="BV69" s="59"/>
      <c r="BW69" s="60"/>
      <c r="BX69" s="60"/>
    </row>
    <row r="70" spans="1:76" ht="11.25" customHeight="1" x14ac:dyDescent="0.2">
      <c r="A70" s="69"/>
      <c r="B70" s="70" t="s">
        <v>152</v>
      </c>
      <c r="C70" s="71"/>
      <c r="D70" s="64">
        <v>0</v>
      </c>
      <c r="E70" s="64">
        <v>0</v>
      </c>
      <c r="F70" s="65" t="e">
        <f t="shared" si="276"/>
        <v>#DIV/0!</v>
      </c>
      <c r="G70" s="64">
        <v>0</v>
      </c>
      <c r="H70" s="64">
        <v>0</v>
      </c>
      <c r="I70" s="65" t="e">
        <f t="shared" si="277"/>
        <v>#DIV/0!</v>
      </c>
      <c r="J70" s="64">
        <v>0</v>
      </c>
      <c r="K70" s="64">
        <v>0</v>
      </c>
      <c r="L70" s="64">
        <v>0</v>
      </c>
      <c r="M70" s="65" t="e">
        <f t="shared" si="278"/>
        <v>#DIV/0!</v>
      </c>
      <c r="N70" s="64">
        <v>0</v>
      </c>
      <c r="O70" s="64">
        <v>0</v>
      </c>
      <c r="P70" s="65" t="e">
        <f t="shared" si="279"/>
        <v>#DIV/0!</v>
      </c>
      <c r="Q70" s="64">
        <v>0</v>
      </c>
      <c r="R70" s="64">
        <v>0</v>
      </c>
      <c r="S70" s="75" t="e">
        <f t="shared" si="280"/>
        <v>#DIV/0!</v>
      </c>
      <c r="T70" s="66">
        <f t="shared" si="281"/>
        <v>0</v>
      </c>
      <c r="U70" s="66">
        <f t="shared" si="282"/>
        <v>0</v>
      </c>
      <c r="V70" s="67" t="e">
        <f t="shared" si="283"/>
        <v>#DIV/0!</v>
      </c>
      <c r="W70" s="72" t="str">
        <f t="shared" si="41"/>
        <v xml:space="preserve"> </v>
      </c>
      <c r="X70" s="73">
        <f t="shared" si="42"/>
        <v>0</v>
      </c>
      <c r="Y70" s="73">
        <f t="shared" si="42"/>
        <v>0</v>
      </c>
      <c r="Z70" s="73" t="e">
        <f t="shared" si="42"/>
        <v>#DIV/0!</v>
      </c>
      <c r="AA70" s="72" t="str">
        <f t="shared" si="43"/>
        <v xml:space="preserve"> </v>
      </c>
      <c r="AB70" s="73">
        <f t="shared" si="44"/>
        <v>0</v>
      </c>
      <c r="AC70" s="73">
        <f t="shared" si="44"/>
        <v>0</v>
      </c>
      <c r="AD70" s="73" t="e">
        <f t="shared" si="44"/>
        <v>#DIV/0!</v>
      </c>
      <c r="AE70" s="64">
        <v>0</v>
      </c>
      <c r="AF70" s="67">
        <v>0</v>
      </c>
      <c r="AG70" s="67" t="e">
        <f t="shared" si="284"/>
        <v>#DIV/0!</v>
      </c>
      <c r="AH70" s="64">
        <v>0</v>
      </c>
      <c r="AI70" s="67">
        <v>0</v>
      </c>
      <c r="AJ70" s="67" t="e">
        <f t="shared" si="285"/>
        <v>#DIV/0!</v>
      </c>
      <c r="AK70" s="64">
        <v>0</v>
      </c>
      <c r="AL70" s="64">
        <v>0</v>
      </c>
      <c r="AM70" s="64">
        <v>0</v>
      </c>
      <c r="AN70" s="67" t="e">
        <f t="shared" si="286"/>
        <v>#DIV/0!</v>
      </c>
      <c r="AO70" s="64">
        <v>0</v>
      </c>
      <c r="AP70" s="64">
        <v>0</v>
      </c>
      <c r="AQ70" s="67" t="e">
        <f t="shared" si="287"/>
        <v>#DIV/0!</v>
      </c>
      <c r="AR70" s="64">
        <v>0</v>
      </c>
      <c r="AS70" s="64">
        <v>0</v>
      </c>
      <c r="AT70" s="67" t="e">
        <f t="shared" si="288"/>
        <v>#DIV/0!</v>
      </c>
      <c r="AU70" s="66">
        <f t="shared" si="289"/>
        <v>0</v>
      </c>
      <c r="AV70" s="66">
        <f t="shared" si="50"/>
        <v>0</v>
      </c>
      <c r="AW70" s="67" t="e">
        <f t="shared" si="50"/>
        <v>#DIV/0!</v>
      </c>
      <c r="AX70" s="72" t="str">
        <f t="shared" si="51"/>
        <v xml:space="preserve"> </v>
      </c>
      <c r="AY70" s="73">
        <f t="shared" si="52"/>
        <v>0</v>
      </c>
      <c r="AZ70" s="73">
        <f t="shared" si="13"/>
        <v>0</v>
      </c>
      <c r="BA70" s="73" t="e">
        <f t="shared" si="13"/>
        <v>#DIV/0!</v>
      </c>
      <c r="BB70" s="72" t="str">
        <f t="shared" si="14"/>
        <v xml:space="preserve"> </v>
      </c>
      <c r="BC70" s="73">
        <f t="shared" si="173"/>
        <v>0</v>
      </c>
      <c r="BD70" s="73">
        <f t="shared" si="173"/>
        <v>0</v>
      </c>
      <c r="BE70" s="73" t="e">
        <f t="shared" si="173"/>
        <v>#DIV/0!</v>
      </c>
      <c r="BF70" s="59"/>
      <c r="BG70" s="25"/>
      <c r="BH70" s="25"/>
      <c r="BI70" s="25"/>
      <c r="BJ70" s="59"/>
      <c r="BK70" s="50"/>
      <c r="BL70" s="50"/>
      <c r="BM70" s="50"/>
      <c r="BO70" s="50"/>
      <c r="BP70" s="50"/>
      <c r="BQ70" s="50"/>
      <c r="BR70" s="59"/>
      <c r="BS70" s="59"/>
      <c r="BT70" s="59"/>
      <c r="BU70" s="59"/>
      <c r="BV70" s="59"/>
      <c r="BW70" s="60"/>
      <c r="BX70" s="60"/>
    </row>
    <row r="71" spans="1:76" ht="11.25" customHeight="1" x14ac:dyDescent="0.2">
      <c r="A71" s="51" t="s">
        <v>153</v>
      </c>
      <c r="B71" s="52"/>
      <c r="C71" s="53"/>
      <c r="D71" s="76"/>
      <c r="E71" s="76">
        <f t="shared" ref="E71:V71" si="290">SUM(E72:E77)</f>
        <v>0</v>
      </c>
      <c r="F71" s="77" t="e">
        <f t="shared" si="290"/>
        <v>#DIV/0!</v>
      </c>
      <c r="G71" s="76"/>
      <c r="H71" s="54">
        <f t="shared" ref="H71" si="291">SUM(H72:H77)</f>
        <v>0</v>
      </c>
      <c r="I71" s="77" t="e">
        <f t="shared" si="290"/>
        <v>#DIV/0!</v>
      </c>
      <c r="J71" s="76"/>
      <c r="K71" s="76"/>
      <c r="L71" s="54">
        <f t="shared" ref="L71:S71" si="292">SUM(L72:L77)</f>
        <v>0</v>
      </c>
      <c r="M71" s="77" t="e">
        <f t="shared" si="292"/>
        <v>#DIV/0!</v>
      </c>
      <c r="N71" s="76"/>
      <c r="O71" s="54">
        <f t="shared" ref="O71" si="293">SUM(O72:O77)</f>
        <v>0</v>
      </c>
      <c r="P71" s="77" t="e">
        <f t="shared" si="292"/>
        <v>#DIV/0!</v>
      </c>
      <c r="Q71" s="76"/>
      <c r="R71" s="54">
        <f t="shared" ref="R71" si="294">SUM(R72:R77)</f>
        <v>0</v>
      </c>
      <c r="S71" s="78" t="e">
        <f t="shared" si="292"/>
        <v>#DIV/0!</v>
      </c>
      <c r="T71" s="54"/>
      <c r="U71" s="54">
        <f t="shared" si="290"/>
        <v>0</v>
      </c>
      <c r="V71" s="77" t="e">
        <f t="shared" si="290"/>
        <v>#DIV/0!</v>
      </c>
      <c r="W71" s="57" t="str">
        <f t="shared" si="41"/>
        <v xml:space="preserve"> </v>
      </c>
      <c r="X71" s="58">
        <f t="shared" si="42"/>
        <v>0</v>
      </c>
      <c r="Y71" s="58">
        <f t="shared" si="42"/>
        <v>0</v>
      </c>
      <c r="Z71" s="58" t="e">
        <f t="shared" si="42"/>
        <v>#DIV/0!</v>
      </c>
      <c r="AA71" s="57" t="str">
        <f t="shared" si="43"/>
        <v xml:space="preserve"> </v>
      </c>
      <c r="AB71" s="58">
        <f t="shared" si="44"/>
        <v>0</v>
      </c>
      <c r="AC71" s="58">
        <f t="shared" si="44"/>
        <v>0</v>
      </c>
      <c r="AD71" s="58" t="e">
        <f t="shared" si="44"/>
        <v>#DIV/0!</v>
      </c>
      <c r="AE71" s="76"/>
      <c r="AF71" s="77">
        <f t="shared" ref="AF71:AG71" si="295">SUM(AF72:AF77)</f>
        <v>0</v>
      </c>
      <c r="AG71" s="77" t="e">
        <f t="shared" si="295"/>
        <v>#DIV/0!</v>
      </c>
      <c r="AH71" s="76"/>
      <c r="AI71" s="77">
        <f t="shared" ref="AI71:AJ71" si="296">SUM(AI72:AI77)</f>
        <v>0</v>
      </c>
      <c r="AJ71" s="77" t="e">
        <f t="shared" si="296"/>
        <v>#DIV/0!</v>
      </c>
      <c r="AK71" s="76"/>
      <c r="AL71" s="76"/>
      <c r="AM71" s="54">
        <f t="shared" ref="AM71:AN71" si="297">SUM(AM72:AM77)</f>
        <v>0</v>
      </c>
      <c r="AN71" s="77" t="e">
        <f t="shared" si="297"/>
        <v>#DIV/0!</v>
      </c>
      <c r="AO71" s="76"/>
      <c r="AP71" s="54">
        <f t="shared" ref="AP71:AQ71" si="298">SUM(AP72:AP77)</f>
        <v>0</v>
      </c>
      <c r="AQ71" s="77" t="e">
        <f t="shared" si="298"/>
        <v>#DIV/0!</v>
      </c>
      <c r="AR71" s="76"/>
      <c r="AS71" s="54">
        <f t="shared" ref="AS71:AT71" si="299">SUM(AS72:AS77)</f>
        <v>0</v>
      </c>
      <c r="AT71" s="77" t="e">
        <f t="shared" si="299"/>
        <v>#DIV/0!</v>
      </c>
      <c r="AU71" s="54"/>
      <c r="AV71" s="54">
        <f t="shared" si="50"/>
        <v>0</v>
      </c>
      <c r="AW71" s="77" t="e">
        <f t="shared" si="50"/>
        <v>#DIV/0!</v>
      </c>
      <c r="AX71" s="57" t="str">
        <f t="shared" si="51"/>
        <v xml:space="preserve"> </v>
      </c>
      <c r="AY71" s="58">
        <f t="shared" si="52"/>
        <v>0</v>
      </c>
      <c r="AZ71" s="58">
        <f t="shared" si="13"/>
        <v>0</v>
      </c>
      <c r="BA71" s="58" t="e">
        <f t="shared" si="13"/>
        <v>#DIV/0!</v>
      </c>
      <c r="BB71" s="57" t="str">
        <f t="shared" si="14"/>
        <v xml:space="preserve"> </v>
      </c>
      <c r="BC71" s="58">
        <f t="shared" si="173"/>
        <v>0</v>
      </c>
      <c r="BD71" s="58">
        <f t="shared" si="173"/>
        <v>0</v>
      </c>
      <c r="BE71" s="58" t="e">
        <f t="shared" si="173"/>
        <v>#DIV/0!</v>
      </c>
      <c r="BF71" s="59"/>
      <c r="BG71" s="25"/>
      <c r="BH71" s="25"/>
      <c r="BI71" s="25"/>
      <c r="BJ71" s="59"/>
      <c r="BK71" s="50"/>
      <c r="BL71" s="50"/>
      <c r="BM71" s="50"/>
      <c r="BO71" s="50"/>
      <c r="BP71" s="50"/>
      <c r="BQ71" s="50"/>
      <c r="BR71" s="59"/>
      <c r="BS71" s="59"/>
      <c r="BT71" s="59"/>
      <c r="BU71" s="59"/>
      <c r="BV71" s="59"/>
      <c r="BW71" s="60"/>
      <c r="BX71" s="60"/>
    </row>
    <row r="72" spans="1:76" ht="11.25" customHeight="1" x14ac:dyDescent="0.2">
      <c r="A72" s="69"/>
      <c r="B72" s="70" t="s">
        <v>154</v>
      </c>
      <c r="C72" s="71"/>
      <c r="D72" s="64">
        <v>0</v>
      </c>
      <c r="E72" s="64">
        <v>0</v>
      </c>
      <c r="F72" s="65" t="e">
        <f t="shared" ref="F72:F77" si="300">E72/$F$11</f>
        <v>#DIV/0!</v>
      </c>
      <c r="G72" s="64">
        <v>0</v>
      </c>
      <c r="H72" s="64">
        <v>0</v>
      </c>
      <c r="I72" s="65" t="e">
        <f t="shared" ref="I72:I77" si="301">H72/$I$11</f>
        <v>#DIV/0!</v>
      </c>
      <c r="J72" s="64">
        <v>0</v>
      </c>
      <c r="K72" s="64">
        <v>0</v>
      </c>
      <c r="L72" s="64">
        <v>0</v>
      </c>
      <c r="M72" s="65" t="e">
        <f t="shared" ref="M72:M77" si="302">L72/$M$11</f>
        <v>#DIV/0!</v>
      </c>
      <c r="N72" s="64">
        <v>0</v>
      </c>
      <c r="O72" s="64">
        <v>0</v>
      </c>
      <c r="P72" s="65" t="e">
        <f t="shared" ref="P72:P77" si="303">O72/P$11</f>
        <v>#DIV/0!</v>
      </c>
      <c r="Q72" s="64">
        <v>0</v>
      </c>
      <c r="R72" s="64">
        <v>0</v>
      </c>
      <c r="S72" s="75" t="e">
        <f t="shared" ref="S72:S77" si="304">R72/S$11</f>
        <v>#DIV/0!</v>
      </c>
      <c r="T72" s="66">
        <f t="shared" ref="T72:T77" si="305">J72+K72+N72+Q72</f>
        <v>0</v>
      </c>
      <c r="U72" s="66">
        <f t="shared" ref="U72:U77" si="306">L72+O72+R72</f>
        <v>0</v>
      </c>
      <c r="V72" s="67" t="e">
        <f t="shared" ref="V72:V77" si="307">M72+P72+S72</f>
        <v>#DIV/0!</v>
      </c>
      <c r="W72" s="72" t="str">
        <f t="shared" si="41"/>
        <v xml:space="preserve"> </v>
      </c>
      <c r="X72" s="73">
        <f t="shared" si="42"/>
        <v>0</v>
      </c>
      <c r="Y72" s="73">
        <f t="shared" si="42"/>
        <v>0</v>
      </c>
      <c r="Z72" s="73" t="e">
        <f t="shared" si="42"/>
        <v>#DIV/0!</v>
      </c>
      <c r="AA72" s="72" t="str">
        <f t="shared" si="43"/>
        <v xml:space="preserve"> </v>
      </c>
      <c r="AB72" s="73">
        <f t="shared" si="44"/>
        <v>0</v>
      </c>
      <c r="AC72" s="73">
        <f t="shared" si="44"/>
        <v>0</v>
      </c>
      <c r="AD72" s="73" t="e">
        <f t="shared" si="44"/>
        <v>#DIV/0!</v>
      </c>
      <c r="AE72" s="64">
        <v>0</v>
      </c>
      <c r="AF72" s="67">
        <v>0</v>
      </c>
      <c r="AG72" s="67" t="e">
        <f t="shared" ref="AG72:AG77" si="308">AF72/$AG$11</f>
        <v>#DIV/0!</v>
      </c>
      <c r="AH72" s="64">
        <v>0</v>
      </c>
      <c r="AI72" s="67">
        <v>0</v>
      </c>
      <c r="AJ72" s="67" t="e">
        <f t="shared" ref="AJ72:AJ77" si="309">AI72/$AJ$11</f>
        <v>#DIV/0!</v>
      </c>
      <c r="AK72" s="64">
        <v>0</v>
      </c>
      <c r="AL72" s="64">
        <v>0</v>
      </c>
      <c r="AM72" s="64">
        <v>0</v>
      </c>
      <c r="AN72" s="67" t="e">
        <f t="shared" ref="AN72:AN77" si="310">M72</f>
        <v>#DIV/0!</v>
      </c>
      <c r="AO72" s="64">
        <v>0</v>
      </c>
      <c r="AP72" s="64">
        <v>0</v>
      </c>
      <c r="AQ72" s="67" t="e">
        <f t="shared" ref="AQ72:AQ77" si="311">P72</f>
        <v>#DIV/0!</v>
      </c>
      <c r="AR72" s="64">
        <v>0</v>
      </c>
      <c r="AS72" s="64">
        <v>0</v>
      </c>
      <c r="AT72" s="67" t="e">
        <f t="shared" ref="AT72:AT77" si="312">S72</f>
        <v>#DIV/0!</v>
      </c>
      <c r="AU72" s="66">
        <f t="shared" ref="AU72:AU77" si="313">AK72+AL72+AO72+AR72</f>
        <v>0</v>
      </c>
      <c r="AV72" s="66">
        <f t="shared" ref="AV72:AV77" si="314">AM72+AP72+AS72</f>
        <v>0</v>
      </c>
      <c r="AW72" s="67" t="e">
        <f t="shared" ref="AW72:AW77" si="315">AN72+AQ72+AT72</f>
        <v>#DIV/0!</v>
      </c>
      <c r="AX72" s="72" t="str">
        <f t="shared" si="51"/>
        <v xml:space="preserve"> </v>
      </c>
      <c r="AY72" s="73">
        <f t="shared" si="52"/>
        <v>0</v>
      </c>
      <c r="AZ72" s="73">
        <f t="shared" si="13"/>
        <v>0</v>
      </c>
      <c r="BA72" s="73" t="e">
        <f t="shared" si="13"/>
        <v>#DIV/0!</v>
      </c>
      <c r="BB72" s="72" t="str">
        <f t="shared" si="14"/>
        <v xml:space="preserve"> </v>
      </c>
      <c r="BC72" s="73">
        <f t="shared" si="173"/>
        <v>0</v>
      </c>
      <c r="BD72" s="73">
        <f t="shared" si="173"/>
        <v>0</v>
      </c>
      <c r="BE72" s="73" t="e">
        <f t="shared" si="173"/>
        <v>#DIV/0!</v>
      </c>
      <c r="BF72" s="59"/>
      <c r="BG72" s="25"/>
      <c r="BH72" s="25"/>
      <c r="BI72" s="25"/>
      <c r="BJ72" s="59"/>
      <c r="BK72" s="50"/>
      <c r="BL72" s="50"/>
      <c r="BM72" s="50"/>
      <c r="BO72" s="50"/>
      <c r="BP72" s="50"/>
      <c r="BQ72" s="50"/>
      <c r="BR72" s="59"/>
      <c r="BS72" s="59"/>
      <c r="BT72" s="59"/>
      <c r="BU72" s="59"/>
      <c r="BV72" s="59"/>
      <c r="BW72" s="60"/>
      <c r="BX72" s="60"/>
    </row>
    <row r="73" spans="1:76" ht="15.75" customHeight="1" x14ac:dyDescent="0.2">
      <c r="A73" s="69"/>
      <c r="B73" s="70" t="s">
        <v>155</v>
      </c>
      <c r="C73" s="71"/>
      <c r="D73" s="64">
        <v>0</v>
      </c>
      <c r="E73" s="64">
        <v>0</v>
      </c>
      <c r="F73" s="65" t="e">
        <f t="shared" si="300"/>
        <v>#DIV/0!</v>
      </c>
      <c r="G73" s="64">
        <v>0</v>
      </c>
      <c r="H73" s="64">
        <v>0</v>
      </c>
      <c r="I73" s="65" t="e">
        <f t="shared" si="301"/>
        <v>#DIV/0!</v>
      </c>
      <c r="J73" s="64">
        <v>0</v>
      </c>
      <c r="K73" s="64">
        <v>0</v>
      </c>
      <c r="L73" s="64">
        <v>0</v>
      </c>
      <c r="M73" s="65" t="e">
        <f t="shared" si="302"/>
        <v>#DIV/0!</v>
      </c>
      <c r="N73" s="64">
        <v>0</v>
      </c>
      <c r="O73" s="64">
        <v>0</v>
      </c>
      <c r="P73" s="65" t="e">
        <f t="shared" si="303"/>
        <v>#DIV/0!</v>
      </c>
      <c r="Q73" s="64">
        <v>0</v>
      </c>
      <c r="R73" s="64">
        <v>0</v>
      </c>
      <c r="S73" s="75" t="e">
        <f t="shared" si="304"/>
        <v>#DIV/0!</v>
      </c>
      <c r="T73" s="66">
        <f t="shared" si="305"/>
        <v>0</v>
      </c>
      <c r="U73" s="66">
        <f t="shared" si="306"/>
        <v>0</v>
      </c>
      <c r="V73" s="67" t="e">
        <f t="shared" si="307"/>
        <v>#DIV/0!</v>
      </c>
      <c r="W73" s="72" t="str">
        <f t="shared" si="41"/>
        <v xml:space="preserve"> </v>
      </c>
      <c r="X73" s="73">
        <f t="shared" si="42"/>
        <v>0</v>
      </c>
      <c r="Y73" s="73">
        <f t="shared" si="42"/>
        <v>0</v>
      </c>
      <c r="Z73" s="73" t="e">
        <f t="shared" si="42"/>
        <v>#DIV/0!</v>
      </c>
      <c r="AA73" s="72" t="str">
        <f t="shared" si="43"/>
        <v xml:space="preserve"> </v>
      </c>
      <c r="AB73" s="73">
        <f t="shared" si="44"/>
        <v>0</v>
      </c>
      <c r="AC73" s="73">
        <f t="shared" si="44"/>
        <v>0</v>
      </c>
      <c r="AD73" s="73" t="e">
        <f t="shared" si="44"/>
        <v>#DIV/0!</v>
      </c>
      <c r="AE73" s="64">
        <v>0</v>
      </c>
      <c r="AF73" s="67">
        <v>0</v>
      </c>
      <c r="AG73" s="67" t="e">
        <f t="shared" si="308"/>
        <v>#DIV/0!</v>
      </c>
      <c r="AH73" s="64">
        <v>0</v>
      </c>
      <c r="AI73" s="67">
        <v>0</v>
      </c>
      <c r="AJ73" s="67" t="e">
        <f t="shared" si="309"/>
        <v>#DIV/0!</v>
      </c>
      <c r="AK73" s="64">
        <v>0</v>
      </c>
      <c r="AL73" s="64">
        <v>0</v>
      </c>
      <c r="AM73" s="64">
        <v>0</v>
      </c>
      <c r="AN73" s="67" t="e">
        <f t="shared" si="310"/>
        <v>#DIV/0!</v>
      </c>
      <c r="AO73" s="64">
        <v>0</v>
      </c>
      <c r="AP73" s="64">
        <v>0</v>
      </c>
      <c r="AQ73" s="67" t="e">
        <f t="shared" si="311"/>
        <v>#DIV/0!</v>
      </c>
      <c r="AR73" s="64">
        <v>0</v>
      </c>
      <c r="AS73" s="64">
        <v>0</v>
      </c>
      <c r="AT73" s="67" t="e">
        <f t="shared" si="312"/>
        <v>#DIV/0!</v>
      </c>
      <c r="AU73" s="66">
        <f t="shared" si="313"/>
        <v>0</v>
      </c>
      <c r="AV73" s="66">
        <f t="shared" si="314"/>
        <v>0</v>
      </c>
      <c r="AW73" s="67" t="e">
        <f t="shared" si="315"/>
        <v>#DIV/0!</v>
      </c>
      <c r="AX73" s="72" t="str">
        <f t="shared" si="51"/>
        <v xml:space="preserve"> </v>
      </c>
      <c r="AY73" s="73">
        <f t="shared" si="52"/>
        <v>0</v>
      </c>
      <c r="AZ73" s="73">
        <f t="shared" si="13"/>
        <v>0</v>
      </c>
      <c r="BA73" s="73" t="e">
        <f t="shared" si="13"/>
        <v>#DIV/0!</v>
      </c>
      <c r="BB73" s="72" t="str">
        <f t="shared" si="14"/>
        <v xml:space="preserve"> </v>
      </c>
      <c r="BC73" s="73">
        <f t="shared" si="173"/>
        <v>0</v>
      </c>
      <c r="BD73" s="73">
        <f t="shared" si="173"/>
        <v>0</v>
      </c>
      <c r="BE73" s="73" t="e">
        <f t="shared" si="173"/>
        <v>#DIV/0!</v>
      </c>
      <c r="BF73" s="59"/>
      <c r="BG73" s="25"/>
      <c r="BH73" s="25"/>
      <c r="BI73" s="25"/>
      <c r="BJ73" s="59"/>
      <c r="BK73" s="50"/>
      <c r="BL73" s="50"/>
      <c r="BM73" s="50"/>
      <c r="BO73" s="50"/>
      <c r="BP73" s="50"/>
      <c r="BQ73" s="50"/>
      <c r="BR73" s="59"/>
      <c r="BS73" s="59"/>
      <c r="BT73" s="59"/>
      <c r="BU73" s="59"/>
      <c r="BV73" s="59"/>
      <c r="BW73" s="60"/>
      <c r="BX73" s="60"/>
    </row>
    <row r="74" spans="1:76" ht="11.25" customHeight="1" x14ac:dyDescent="0.2">
      <c r="A74" s="69"/>
      <c r="B74" s="70" t="s">
        <v>156</v>
      </c>
      <c r="C74" s="71"/>
      <c r="D74" s="64">
        <v>0</v>
      </c>
      <c r="E74" s="64">
        <v>0</v>
      </c>
      <c r="F74" s="65" t="e">
        <f t="shared" si="300"/>
        <v>#DIV/0!</v>
      </c>
      <c r="G74" s="64">
        <v>0</v>
      </c>
      <c r="H74" s="64">
        <v>0</v>
      </c>
      <c r="I74" s="65" t="e">
        <f t="shared" si="301"/>
        <v>#DIV/0!</v>
      </c>
      <c r="J74" s="64">
        <v>0</v>
      </c>
      <c r="K74" s="64">
        <v>0</v>
      </c>
      <c r="L74" s="64">
        <v>0</v>
      </c>
      <c r="M74" s="65" t="e">
        <f t="shared" si="302"/>
        <v>#DIV/0!</v>
      </c>
      <c r="N74" s="64">
        <v>0</v>
      </c>
      <c r="O74" s="64">
        <v>0</v>
      </c>
      <c r="P74" s="65" t="e">
        <f t="shared" si="303"/>
        <v>#DIV/0!</v>
      </c>
      <c r="Q74" s="64">
        <v>0</v>
      </c>
      <c r="R74" s="64">
        <v>0</v>
      </c>
      <c r="S74" s="75" t="e">
        <f t="shared" si="304"/>
        <v>#DIV/0!</v>
      </c>
      <c r="T74" s="66">
        <f t="shared" si="305"/>
        <v>0</v>
      </c>
      <c r="U74" s="66">
        <f t="shared" si="306"/>
        <v>0</v>
      </c>
      <c r="V74" s="67" t="e">
        <f t="shared" si="307"/>
        <v>#DIV/0!</v>
      </c>
      <c r="W74" s="72" t="str">
        <f t="shared" si="41"/>
        <v xml:space="preserve"> </v>
      </c>
      <c r="X74" s="73">
        <f t="shared" si="42"/>
        <v>0</v>
      </c>
      <c r="Y74" s="73">
        <f t="shared" si="42"/>
        <v>0</v>
      </c>
      <c r="Z74" s="73" t="e">
        <f t="shared" si="42"/>
        <v>#DIV/0!</v>
      </c>
      <c r="AA74" s="72" t="str">
        <f t="shared" si="43"/>
        <v xml:space="preserve"> </v>
      </c>
      <c r="AB74" s="73">
        <f t="shared" si="44"/>
        <v>0</v>
      </c>
      <c r="AC74" s="73">
        <f t="shared" si="44"/>
        <v>0</v>
      </c>
      <c r="AD74" s="73" t="e">
        <f t="shared" si="44"/>
        <v>#DIV/0!</v>
      </c>
      <c r="AE74" s="64">
        <v>0</v>
      </c>
      <c r="AF74" s="67">
        <v>0</v>
      </c>
      <c r="AG74" s="67" t="e">
        <f t="shared" si="308"/>
        <v>#DIV/0!</v>
      </c>
      <c r="AH74" s="64">
        <v>0</v>
      </c>
      <c r="AI74" s="67">
        <v>0</v>
      </c>
      <c r="AJ74" s="67" t="e">
        <f t="shared" si="309"/>
        <v>#DIV/0!</v>
      </c>
      <c r="AK74" s="64">
        <v>0</v>
      </c>
      <c r="AL74" s="64">
        <v>0</v>
      </c>
      <c r="AM74" s="64">
        <v>0</v>
      </c>
      <c r="AN74" s="67" t="e">
        <f t="shared" si="310"/>
        <v>#DIV/0!</v>
      </c>
      <c r="AO74" s="64">
        <v>0</v>
      </c>
      <c r="AP74" s="64">
        <v>0</v>
      </c>
      <c r="AQ74" s="67" t="e">
        <f t="shared" si="311"/>
        <v>#DIV/0!</v>
      </c>
      <c r="AR74" s="64">
        <v>0</v>
      </c>
      <c r="AS74" s="64">
        <v>0</v>
      </c>
      <c r="AT74" s="67" t="e">
        <f t="shared" si="312"/>
        <v>#DIV/0!</v>
      </c>
      <c r="AU74" s="66">
        <f t="shared" si="313"/>
        <v>0</v>
      </c>
      <c r="AV74" s="66">
        <f t="shared" si="314"/>
        <v>0</v>
      </c>
      <c r="AW74" s="67" t="e">
        <f t="shared" si="315"/>
        <v>#DIV/0!</v>
      </c>
      <c r="AX74" s="72" t="str">
        <f t="shared" si="51"/>
        <v xml:space="preserve"> </v>
      </c>
      <c r="AY74" s="73">
        <f t="shared" si="52"/>
        <v>0</v>
      </c>
      <c r="AZ74" s="73">
        <f t="shared" si="13"/>
        <v>0</v>
      </c>
      <c r="BA74" s="73" t="e">
        <f t="shared" si="13"/>
        <v>#DIV/0!</v>
      </c>
      <c r="BB74" s="72" t="str">
        <f t="shared" si="14"/>
        <v xml:space="preserve"> </v>
      </c>
      <c r="BC74" s="73">
        <f t="shared" si="173"/>
        <v>0</v>
      </c>
      <c r="BD74" s="73">
        <f t="shared" si="173"/>
        <v>0</v>
      </c>
      <c r="BE74" s="73" t="e">
        <f t="shared" si="173"/>
        <v>#DIV/0!</v>
      </c>
      <c r="BF74" s="59"/>
      <c r="BG74" s="25"/>
      <c r="BH74" s="25"/>
      <c r="BI74" s="25"/>
      <c r="BJ74" s="59"/>
      <c r="BK74" s="50"/>
      <c r="BL74" s="50"/>
      <c r="BM74" s="50"/>
      <c r="BO74" s="50"/>
      <c r="BP74" s="50"/>
      <c r="BQ74" s="50"/>
      <c r="BR74" s="59"/>
      <c r="BS74" s="59"/>
      <c r="BT74" s="59"/>
      <c r="BU74" s="59"/>
      <c r="BV74" s="59"/>
      <c r="BW74" s="60"/>
      <c r="BX74" s="60"/>
    </row>
    <row r="75" spans="1:76" ht="13.5" customHeight="1" x14ac:dyDescent="0.2">
      <c r="A75" s="69"/>
      <c r="B75" s="70" t="s">
        <v>157</v>
      </c>
      <c r="C75" s="71"/>
      <c r="D75" s="64">
        <v>0</v>
      </c>
      <c r="E75" s="64">
        <v>0</v>
      </c>
      <c r="F75" s="65" t="e">
        <f t="shared" si="300"/>
        <v>#DIV/0!</v>
      </c>
      <c r="G75" s="64">
        <v>0</v>
      </c>
      <c r="H75" s="64">
        <v>0</v>
      </c>
      <c r="I75" s="65" t="e">
        <f t="shared" si="301"/>
        <v>#DIV/0!</v>
      </c>
      <c r="J75" s="64">
        <v>0</v>
      </c>
      <c r="K75" s="64">
        <v>0</v>
      </c>
      <c r="L75" s="64">
        <v>0</v>
      </c>
      <c r="M75" s="65" t="e">
        <f t="shared" si="302"/>
        <v>#DIV/0!</v>
      </c>
      <c r="N75" s="64">
        <v>0</v>
      </c>
      <c r="O75" s="64">
        <v>0</v>
      </c>
      <c r="P75" s="65" t="e">
        <f t="shared" si="303"/>
        <v>#DIV/0!</v>
      </c>
      <c r="Q75" s="64">
        <v>0</v>
      </c>
      <c r="R75" s="64">
        <v>0</v>
      </c>
      <c r="S75" s="75" t="e">
        <f t="shared" si="304"/>
        <v>#DIV/0!</v>
      </c>
      <c r="T75" s="66">
        <f t="shared" si="305"/>
        <v>0</v>
      </c>
      <c r="U75" s="66">
        <f t="shared" si="306"/>
        <v>0</v>
      </c>
      <c r="V75" s="67" t="e">
        <f t="shared" si="307"/>
        <v>#DIV/0!</v>
      </c>
      <c r="W75" s="72" t="str">
        <f t="shared" si="41"/>
        <v xml:space="preserve"> </v>
      </c>
      <c r="X75" s="73">
        <f t="shared" si="42"/>
        <v>0</v>
      </c>
      <c r="Y75" s="73">
        <f t="shared" si="42"/>
        <v>0</v>
      </c>
      <c r="Z75" s="73" t="e">
        <f t="shared" si="42"/>
        <v>#DIV/0!</v>
      </c>
      <c r="AA75" s="72" t="str">
        <f t="shared" si="43"/>
        <v xml:space="preserve"> </v>
      </c>
      <c r="AB75" s="73">
        <f t="shared" si="44"/>
        <v>0</v>
      </c>
      <c r="AC75" s="73">
        <f t="shared" si="44"/>
        <v>0</v>
      </c>
      <c r="AD75" s="73" t="e">
        <f t="shared" si="44"/>
        <v>#DIV/0!</v>
      </c>
      <c r="AE75" s="64">
        <v>0</v>
      </c>
      <c r="AF75" s="67">
        <v>0</v>
      </c>
      <c r="AG75" s="67" t="e">
        <f t="shared" si="308"/>
        <v>#DIV/0!</v>
      </c>
      <c r="AH75" s="64">
        <v>0</v>
      </c>
      <c r="AI75" s="67">
        <v>0</v>
      </c>
      <c r="AJ75" s="67" t="e">
        <f t="shared" si="309"/>
        <v>#DIV/0!</v>
      </c>
      <c r="AK75" s="64">
        <v>0</v>
      </c>
      <c r="AL75" s="64">
        <v>0</v>
      </c>
      <c r="AM75" s="64">
        <v>0</v>
      </c>
      <c r="AN75" s="67" t="e">
        <f t="shared" si="310"/>
        <v>#DIV/0!</v>
      </c>
      <c r="AO75" s="64">
        <v>0</v>
      </c>
      <c r="AP75" s="64">
        <v>0</v>
      </c>
      <c r="AQ75" s="67" t="e">
        <f t="shared" si="311"/>
        <v>#DIV/0!</v>
      </c>
      <c r="AR75" s="64">
        <v>0</v>
      </c>
      <c r="AS75" s="64">
        <v>0</v>
      </c>
      <c r="AT75" s="67" t="e">
        <f t="shared" si="312"/>
        <v>#DIV/0!</v>
      </c>
      <c r="AU75" s="66">
        <f t="shared" si="313"/>
        <v>0</v>
      </c>
      <c r="AV75" s="66">
        <f t="shared" si="314"/>
        <v>0</v>
      </c>
      <c r="AW75" s="67" t="e">
        <f t="shared" si="315"/>
        <v>#DIV/0!</v>
      </c>
      <c r="AX75" s="72" t="str">
        <f t="shared" si="51"/>
        <v xml:space="preserve"> </v>
      </c>
      <c r="AY75" s="73">
        <f t="shared" si="52"/>
        <v>0</v>
      </c>
      <c r="AZ75" s="73">
        <f t="shared" si="13"/>
        <v>0</v>
      </c>
      <c r="BA75" s="73" t="e">
        <f t="shared" si="13"/>
        <v>#DIV/0!</v>
      </c>
      <c r="BB75" s="72" t="str">
        <f t="shared" si="14"/>
        <v xml:space="preserve"> </v>
      </c>
      <c r="BC75" s="73">
        <f t="shared" si="173"/>
        <v>0</v>
      </c>
      <c r="BD75" s="73">
        <f t="shared" si="173"/>
        <v>0</v>
      </c>
      <c r="BE75" s="73" t="e">
        <f t="shared" si="173"/>
        <v>#DIV/0!</v>
      </c>
      <c r="BF75" s="59"/>
      <c r="BG75" s="25"/>
      <c r="BH75" s="25"/>
      <c r="BI75" s="25"/>
      <c r="BJ75" s="59"/>
      <c r="BK75" s="50"/>
      <c r="BL75" s="50"/>
      <c r="BM75" s="50"/>
      <c r="BO75" s="50"/>
      <c r="BP75" s="50"/>
      <c r="BQ75" s="50"/>
      <c r="BR75" s="59"/>
      <c r="BS75" s="59"/>
      <c r="BT75" s="59"/>
      <c r="BU75" s="59"/>
      <c r="BV75" s="59"/>
      <c r="BW75" s="60"/>
      <c r="BX75" s="60"/>
    </row>
    <row r="76" spans="1:76" ht="11.25" customHeight="1" x14ac:dyDescent="0.2">
      <c r="A76" s="69"/>
      <c r="B76" s="70" t="s">
        <v>158</v>
      </c>
      <c r="C76" s="71"/>
      <c r="D76" s="64">
        <v>0</v>
      </c>
      <c r="E76" s="64">
        <v>0</v>
      </c>
      <c r="F76" s="65" t="e">
        <f t="shared" si="300"/>
        <v>#DIV/0!</v>
      </c>
      <c r="G76" s="64">
        <v>0</v>
      </c>
      <c r="H76" s="64">
        <v>0</v>
      </c>
      <c r="I76" s="65" t="e">
        <f t="shared" si="301"/>
        <v>#DIV/0!</v>
      </c>
      <c r="J76" s="64">
        <v>0</v>
      </c>
      <c r="K76" s="64">
        <v>0</v>
      </c>
      <c r="L76" s="64">
        <v>0</v>
      </c>
      <c r="M76" s="65" t="e">
        <f t="shared" si="302"/>
        <v>#DIV/0!</v>
      </c>
      <c r="N76" s="64">
        <v>0</v>
      </c>
      <c r="O76" s="64">
        <v>0</v>
      </c>
      <c r="P76" s="65" t="e">
        <f t="shared" si="303"/>
        <v>#DIV/0!</v>
      </c>
      <c r="Q76" s="64">
        <v>0</v>
      </c>
      <c r="R76" s="64">
        <v>0</v>
      </c>
      <c r="S76" s="75" t="e">
        <f t="shared" si="304"/>
        <v>#DIV/0!</v>
      </c>
      <c r="T76" s="66">
        <f t="shared" si="305"/>
        <v>0</v>
      </c>
      <c r="U76" s="66">
        <f t="shared" si="306"/>
        <v>0</v>
      </c>
      <c r="V76" s="67" t="e">
        <f t="shared" si="307"/>
        <v>#DIV/0!</v>
      </c>
      <c r="W76" s="72" t="str">
        <f t="shared" si="41"/>
        <v xml:space="preserve"> </v>
      </c>
      <c r="X76" s="73">
        <f t="shared" si="42"/>
        <v>0</v>
      </c>
      <c r="Y76" s="73">
        <f t="shared" si="42"/>
        <v>0</v>
      </c>
      <c r="Z76" s="73" t="e">
        <f t="shared" si="42"/>
        <v>#DIV/0!</v>
      </c>
      <c r="AA76" s="72" t="str">
        <f t="shared" si="43"/>
        <v xml:space="preserve"> </v>
      </c>
      <c r="AB76" s="73">
        <f t="shared" si="44"/>
        <v>0</v>
      </c>
      <c r="AC76" s="73">
        <f t="shared" si="44"/>
        <v>0</v>
      </c>
      <c r="AD76" s="73" t="e">
        <f t="shared" si="44"/>
        <v>#DIV/0!</v>
      </c>
      <c r="AE76" s="64">
        <v>0</v>
      </c>
      <c r="AF76" s="67">
        <v>0</v>
      </c>
      <c r="AG76" s="67" t="e">
        <f t="shared" si="308"/>
        <v>#DIV/0!</v>
      </c>
      <c r="AH76" s="64">
        <v>0</v>
      </c>
      <c r="AI76" s="67">
        <v>0</v>
      </c>
      <c r="AJ76" s="67" t="e">
        <f t="shared" si="309"/>
        <v>#DIV/0!</v>
      </c>
      <c r="AK76" s="64">
        <v>0</v>
      </c>
      <c r="AL76" s="64">
        <v>0</v>
      </c>
      <c r="AM76" s="64">
        <v>0</v>
      </c>
      <c r="AN76" s="67" t="e">
        <f t="shared" si="310"/>
        <v>#DIV/0!</v>
      </c>
      <c r="AO76" s="64">
        <v>0</v>
      </c>
      <c r="AP76" s="64">
        <v>0</v>
      </c>
      <c r="AQ76" s="67" t="e">
        <f t="shared" si="311"/>
        <v>#DIV/0!</v>
      </c>
      <c r="AR76" s="64">
        <v>0</v>
      </c>
      <c r="AS76" s="64">
        <v>0</v>
      </c>
      <c r="AT76" s="67" t="e">
        <f t="shared" si="312"/>
        <v>#DIV/0!</v>
      </c>
      <c r="AU76" s="66">
        <f t="shared" si="313"/>
        <v>0</v>
      </c>
      <c r="AV76" s="66">
        <f t="shared" si="314"/>
        <v>0</v>
      </c>
      <c r="AW76" s="67" t="e">
        <f t="shared" si="315"/>
        <v>#DIV/0!</v>
      </c>
      <c r="AX76" s="72" t="str">
        <f t="shared" si="51"/>
        <v xml:space="preserve"> </v>
      </c>
      <c r="AY76" s="73">
        <f t="shared" si="52"/>
        <v>0</v>
      </c>
      <c r="AZ76" s="73">
        <f t="shared" ref="AZ76:AZ77" si="316">AV76-AI76</f>
        <v>0</v>
      </c>
      <c r="BA76" s="73" t="e">
        <f t="shared" ref="BA76:BA77" si="317">AW76-AJ76</f>
        <v>#DIV/0!</v>
      </c>
      <c r="BB76" s="72" t="str">
        <f t="shared" ref="BB76:BB77" si="318">IF(AF76&gt;0,AV76/AF76," ")</f>
        <v xml:space="preserve"> </v>
      </c>
      <c r="BC76" s="73">
        <f t="shared" ref="BC76:BC77" si="319">AU76-AE76</f>
        <v>0</v>
      </c>
      <c r="BD76" s="73">
        <f t="shared" ref="BD76:BD77" si="320">AV76-AF76</f>
        <v>0</v>
      </c>
      <c r="BE76" s="73" t="e">
        <f t="shared" ref="BE76:BE77" si="321">AW76-AG76</f>
        <v>#DIV/0!</v>
      </c>
      <c r="BF76" s="59"/>
      <c r="BG76" s="25"/>
      <c r="BH76" s="25"/>
      <c r="BI76" s="25"/>
      <c r="BJ76" s="59"/>
      <c r="BK76" s="50"/>
      <c r="BL76" s="50"/>
      <c r="BM76" s="50"/>
      <c r="BO76" s="50"/>
      <c r="BP76" s="50"/>
      <c r="BQ76" s="50"/>
      <c r="BR76" s="59"/>
      <c r="BS76" s="59"/>
      <c r="BT76" s="59"/>
      <c r="BU76" s="59"/>
      <c r="BV76" s="59"/>
      <c r="BW76" s="60"/>
      <c r="BX76" s="60"/>
    </row>
    <row r="77" spans="1:76" ht="11.25" customHeight="1" x14ac:dyDescent="0.2">
      <c r="A77" s="69"/>
      <c r="B77" s="70" t="s">
        <v>159</v>
      </c>
      <c r="C77" s="71"/>
      <c r="D77" s="64">
        <v>0</v>
      </c>
      <c r="E77" s="64">
        <v>0</v>
      </c>
      <c r="F77" s="65" t="e">
        <f t="shared" si="300"/>
        <v>#DIV/0!</v>
      </c>
      <c r="G77" s="64">
        <v>0</v>
      </c>
      <c r="H77" s="64">
        <v>0</v>
      </c>
      <c r="I77" s="65" t="e">
        <f t="shared" si="301"/>
        <v>#DIV/0!</v>
      </c>
      <c r="J77" s="64">
        <v>0</v>
      </c>
      <c r="K77" s="64">
        <v>0</v>
      </c>
      <c r="L77" s="64">
        <v>0</v>
      </c>
      <c r="M77" s="65" t="e">
        <f t="shared" si="302"/>
        <v>#DIV/0!</v>
      </c>
      <c r="N77" s="64">
        <v>0</v>
      </c>
      <c r="O77" s="64">
        <v>0</v>
      </c>
      <c r="P77" s="65" t="e">
        <f t="shared" si="303"/>
        <v>#DIV/0!</v>
      </c>
      <c r="Q77" s="64">
        <v>0</v>
      </c>
      <c r="R77" s="64">
        <v>0</v>
      </c>
      <c r="S77" s="75" t="e">
        <f t="shared" si="304"/>
        <v>#DIV/0!</v>
      </c>
      <c r="T77" s="66">
        <f t="shared" si="305"/>
        <v>0</v>
      </c>
      <c r="U77" s="66">
        <f t="shared" si="306"/>
        <v>0</v>
      </c>
      <c r="V77" s="67" t="e">
        <f t="shared" si="307"/>
        <v>#DIV/0!</v>
      </c>
      <c r="W77" s="72" t="str">
        <f t="shared" si="41"/>
        <v xml:space="preserve"> </v>
      </c>
      <c r="X77" s="73">
        <f t="shared" si="42"/>
        <v>0</v>
      </c>
      <c r="Y77" s="73">
        <f t="shared" si="42"/>
        <v>0</v>
      </c>
      <c r="Z77" s="73" t="e">
        <f t="shared" si="42"/>
        <v>#DIV/0!</v>
      </c>
      <c r="AA77" s="72" t="str">
        <f t="shared" si="43"/>
        <v xml:space="preserve"> </v>
      </c>
      <c r="AB77" s="73">
        <f t="shared" si="44"/>
        <v>0</v>
      </c>
      <c r="AC77" s="73">
        <f t="shared" si="44"/>
        <v>0</v>
      </c>
      <c r="AD77" s="73" t="e">
        <f t="shared" si="44"/>
        <v>#DIV/0!</v>
      </c>
      <c r="AE77" s="64">
        <v>0</v>
      </c>
      <c r="AF77" s="67">
        <v>0</v>
      </c>
      <c r="AG77" s="67" t="e">
        <f t="shared" si="308"/>
        <v>#DIV/0!</v>
      </c>
      <c r="AH77" s="64">
        <v>0</v>
      </c>
      <c r="AI77" s="67">
        <v>0</v>
      </c>
      <c r="AJ77" s="67" t="e">
        <f t="shared" si="309"/>
        <v>#DIV/0!</v>
      </c>
      <c r="AK77" s="64">
        <v>0</v>
      </c>
      <c r="AL77" s="64">
        <v>0</v>
      </c>
      <c r="AM77" s="64">
        <v>0</v>
      </c>
      <c r="AN77" s="67" t="e">
        <f t="shared" si="310"/>
        <v>#DIV/0!</v>
      </c>
      <c r="AO77" s="64">
        <v>0</v>
      </c>
      <c r="AP77" s="64">
        <v>0</v>
      </c>
      <c r="AQ77" s="67" t="e">
        <f t="shared" si="311"/>
        <v>#DIV/0!</v>
      </c>
      <c r="AR77" s="64">
        <v>0</v>
      </c>
      <c r="AS77" s="64">
        <v>0</v>
      </c>
      <c r="AT77" s="67" t="e">
        <f t="shared" si="312"/>
        <v>#DIV/0!</v>
      </c>
      <c r="AU77" s="66">
        <f t="shared" si="313"/>
        <v>0</v>
      </c>
      <c r="AV77" s="66">
        <f t="shared" si="314"/>
        <v>0</v>
      </c>
      <c r="AW77" s="67" t="e">
        <f t="shared" si="315"/>
        <v>#DIV/0!</v>
      </c>
      <c r="AX77" s="72" t="str">
        <f t="shared" ref="AX77" si="322">IF(AI77&gt;0,AV77/AI77," ")</f>
        <v xml:space="preserve"> </v>
      </c>
      <c r="AY77" s="73">
        <f t="shared" ref="AY77" si="323">AU77-AH77</f>
        <v>0</v>
      </c>
      <c r="AZ77" s="73">
        <f t="shared" si="316"/>
        <v>0</v>
      </c>
      <c r="BA77" s="73" t="e">
        <f t="shared" si="317"/>
        <v>#DIV/0!</v>
      </c>
      <c r="BB77" s="72" t="str">
        <f t="shared" si="318"/>
        <v xml:space="preserve"> </v>
      </c>
      <c r="BC77" s="73">
        <f t="shared" si="319"/>
        <v>0</v>
      </c>
      <c r="BD77" s="73">
        <f t="shared" si="320"/>
        <v>0</v>
      </c>
      <c r="BE77" s="73" t="e">
        <f t="shared" si="321"/>
        <v>#DIV/0!</v>
      </c>
      <c r="BF77" s="59"/>
      <c r="BG77" s="25"/>
      <c r="BH77" s="25"/>
      <c r="BI77" s="25"/>
      <c r="BJ77" s="59"/>
      <c r="BK77" s="50"/>
      <c r="BL77" s="50"/>
      <c r="BM77" s="50"/>
      <c r="BO77" s="50"/>
      <c r="BP77" s="50"/>
      <c r="BQ77" s="50"/>
      <c r="BR77" s="59"/>
      <c r="BS77" s="59"/>
      <c r="BT77" s="59"/>
      <c r="BU77" s="59"/>
      <c r="BV77" s="59"/>
      <c r="BW77" s="60"/>
      <c r="BX77" s="60"/>
    </row>
    <row r="78" spans="1:76" ht="11.25" customHeight="1" x14ac:dyDescent="0.2">
      <c r="A78" s="51" t="s">
        <v>160</v>
      </c>
      <c r="B78" s="52"/>
      <c r="C78" s="53"/>
      <c r="D78" s="76"/>
      <c r="E78" s="76">
        <f t="shared" ref="E78:V78" si="324">SUM(E79:E82)</f>
        <v>0</v>
      </c>
      <c r="F78" s="77" t="e">
        <f t="shared" si="324"/>
        <v>#DIV/0!</v>
      </c>
      <c r="G78" s="76"/>
      <c r="H78" s="54">
        <f t="shared" ref="H78" si="325">SUM(H79:H82)</f>
        <v>0</v>
      </c>
      <c r="I78" s="77" t="e">
        <f t="shared" si="324"/>
        <v>#DIV/0!</v>
      </c>
      <c r="J78" s="76"/>
      <c r="K78" s="76"/>
      <c r="L78" s="54">
        <f t="shared" ref="L78:S78" si="326">SUM(L79:L82)</f>
        <v>0</v>
      </c>
      <c r="M78" s="77" t="e">
        <f t="shared" si="326"/>
        <v>#DIV/0!</v>
      </c>
      <c r="N78" s="76"/>
      <c r="O78" s="54">
        <f t="shared" ref="O78" si="327">SUM(O79:O82)</f>
        <v>0</v>
      </c>
      <c r="P78" s="77" t="e">
        <f t="shared" si="326"/>
        <v>#DIV/0!</v>
      </c>
      <c r="Q78" s="76"/>
      <c r="R78" s="54">
        <f t="shared" ref="R78" si="328">SUM(R79:R82)</f>
        <v>0</v>
      </c>
      <c r="S78" s="78" t="e">
        <f t="shared" si="326"/>
        <v>#DIV/0!</v>
      </c>
      <c r="T78" s="54"/>
      <c r="U78" s="54">
        <f t="shared" si="324"/>
        <v>0</v>
      </c>
      <c r="V78" s="77" t="e">
        <f t="shared" si="324"/>
        <v>#DIV/0!</v>
      </c>
      <c r="W78" s="57" t="str">
        <f t="shared" ref="W78:W115" si="329">IF(H78&gt;0,U78/H78," ")</f>
        <v xml:space="preserve"> </v>
      </c>
      <c r="X78" s="58">
        <f t="shared" ref="X78:Z115" si="330">T78-G78</f>
        <v>0</v>
      </c>
      <c r="Y78" s="58">
        <f t="shared" si="330"/>
        <v>0</v>
      </c>
      <c r="Z78" s="58" t="e">
        <f t="shared" si="330"/>
        <v>#DIV/0!</v>
      </c>
      <c r="AA78" s="57" t="str">
        <f t="shared" ref="AA78:AA111" si="331">IF(E78&gt;0,U78/E78," ")</f>
        <v xml:space="preserve"> </v>
      </c>
      <c r="AB78" s="58">
        <f t="shared" ref="AB78:AD113" si="332">T78-D78</f>
        <v>0</v>
      </c>
      <c r="AC78" s="58">
        <f t="shared" si="332"/>
        <v>0</v>
      </c>
      <c r="AD78" s="58" t="e">
        <f t="shared" si="332"/>
        <v>#DIV/0!</v>
      </c>
      <c r="AE78" s="76"/>
      <c r="AF78" s="77">
        <f t="shared" ref="AF78:AG78" si="333">SUM(AF79:AF82)</f>
        <v>0</v>
      </c>
      <c r="AG78" s="77" t="e">
        <f t="shared" si="333"/>
        <v>#DIV/0!</v>
      </c>
      <c r="AH78" s="76"/>
      <c r="AI78" s="77">
        <f t="shared" ref="AI78:AJ78" si="334">SUM(AI79:AI82)</f>
        <v>0</v>
      </c>
      <c r="AJ78" s="77" t="e">
        <f t="shared" si="334"/>
        <v>#DIV/0!</v>
      </c>
      <c r="AK78" s="76"/>
      <c r="AL78" s="76"/>
      <c r="AM78" s="54">
        <f t="shared" ref="AM78:AN78" si="335">SUM(AM79:AM82)</f>
        <v>0</v>
      </c>
      <c r="AN78" s="77" t="e">
        <f t="shared" si="335"/>
        <v>#DIV/0!</v>
      </c>
      <c r="AO78" s="76"/>
      <c r="AP78" s="54">
        <f t="shared" ref="AP78:AQ78" si="336">SUM(AP79:AP82)</f>
        <v>0</v>
      </c>
      <c r="AQ78" s="77" t="e">
        <f t="shared" si="336"/>
        <v>#DIV/0!</v>
      </c>
      <c r="AR78" s="76"/>
      <c r="AS78" s="54">
        <f t="shared" ref="AS78:AT78" si="337">SUM(AS79:AS82)</f>
        <v>0</v>
      </c>
      <c r="AT78" s="77" t="e">
        <f t="shared" si="337"/>
        <v>#DIV/0!</v>
      </c>
      <c r="AU78" s="54"/>
      <c r="AV78" s="54">
        <f t="shared" ref="AV78:AW87" si="338">AM78+AP78+AS78</f>
        <v>0</v>
      </c>
      <c r="AW78" s="77" t="e">
        <f t="shared" si="338"/>
        <v>#DIV/0!</v>
      </c>
      <c r="AX78" s="57" t="str">
        <f t="shared" ref="AX78:AX115" si="339">IF(AI78&gt;0,AV78/AI78," ")</f>
        <v xml:space="preserve"> </v>
      </c>
      <c r="AY78" s="58">
        <f t="shared" ref="AY78:BA115" si="340">AU78-AH78</f>
        <v>0</v>
      </c>
      <c r="AZ78" s="58">
        <f t="shared" si="340"/>
        <v>0</v>
      </c>
      <c r="BA78" s="58" t="e">
        <f t="shared" si="340"/>
        <v>#DIV/0!</v>
      </c>
      <c r="BB78" s="57" t="str">
        <f t="shared" ref="BB78:BB113" si="341">IF(AF78&gt;0,AV78/AF78," ")</f>
        <v xml:space="preserve"> </v>
      </c>
      <c r="BC78" s="58">
        <f t="shared" ref="BC78:BE106" si="342">AU78-AE78</f>
        <v>0</v>
      </c>
      <c r="BD78" s="58">
        <f t="shared" si="342"/>
        <v>0</v>
      </c>
      <c r="BE78" s="58" t="e">
        <f t="shared" si="342"/>
        <v>#DIV/0!</v>
      </c>
      <c r="BF78" s="59"/>
      <c r="BG78" s="25"/>
      <c r="BH78" s="25"/>
      <c r="BI78" s="25"/>
      <c r="BJ78" s="59"/>
      <c r="BK78" s="50"/>
      <c r="BL78" s="50"/>
      <c r="BM78" s="50"/>
      <c r="BO78" s="50"/>
      <c r="BP78" s="50"/>
      <c r="BQ78" s="50"/>
      <c r="BR78" s="59"/>
      <c r="BS78" s="59"/>
      <c r="BT78" s="59"/>
      <c r="BU78" s="59"/>
      <c r="BV78" s="59"/>
      <c r="BW78" s="60"/>
      <c r="BX78" s="60"/>
    </row>
    <row r="79" spans="1:76" ht="11.25" customHeight="1" x14ac:dyDescent="0.2">
      <c r="A79" s="69"/>
      <c r="B79" s="70" t="s">
        <v>161</v>
      </c>
      <c r="C79" s="71"/>
      <c r="D79" s="64">
        <v>0</v>
      </c>
      <c r="E79" s="64">
        <v>0</v>
      </c>
      <c r="F79" s="65" t="e">
        <f t="shared" ref="F79:F82" si="343">E79/$F$11</f>
        <v>#DIV/0!</v>
      </c>
      <c r="G79" s="64">
        <v>0</v>
      </c>
      <c r="H79" s="64">
        <v>0</v>
      </c>
      <c r="I79" s="65" t="e">
        <f t="shared" ref="I79:I82" si="344">H79/$I$11</f>
        <v>#DIV/0!</v>
      </c>
      <c r="J79" s="64">
        <v>0</v>
      </c>
      <c r="K79" s="64">
        <v>0</v>
      </c>
      <c r="L79" s="64">
        <v>0</v>
      </c>
      <c r="M79" s="65" t="e">
        <f t="shared" ref="M79:M82" si="345">L79/$M$11</f>
        <v>#DIV/0!</v>
      </c>
      <c r="N79" s="64">
        <v>0</v>
      </c>
      <c r="O79" s="64">
        <v>0</v>
      </c>
      <c r="P79" s="65" t="e">
        <f t="shared" ref="P79:P82" si="346">O79/P$11</f>
        <v>#DIV/0!</v>
      </c>
      <c r="Q79" s="64">
        <v>0</v>
      </c>
      <c r="R79" s="64">
        <v>0</v>
      </c>
      <c r="S79" s="75" t="e">
        <f t="shared" ref="S79:S82" si="347">R79/S$11</f>
        <v>#DIV/0!</v>
      </c>
      <c r="T79" s="66">
        <f t="shared" ref="T79:T82" si="348">J79+K79+N79+Q79</f>
        <v>0</v>
      </c>
      <c r="U79" s="66">
        <f t="shared" ref="U79:U82" si="349">L79+O79+R79</f>
        <v>0</v>
      </c>
      <c r="V79" s="67" t="e">
        <f t="shared" ref="V79:V82" si="350">M79+P79+S79</f>
        <v>#DIV/0!</v>
      </c>
      <c r="W79" s="72" t="str">
        <f t="shared" ref="W79:W82" si="351">IF(H79&gt;0,U79/H79," ")</f>
        <v xml:space="preserve"> </v>
      </c>
      <c r="X79" s="73">
        <f t="shared" ref="X79:X82" si="352">T79-G79</f>
        <v>0</v>
      </c>
      <c r="Y79" s="73">
        <f t="shared" ref="Y79:Y82" si="353">U79-H79</f>
        <v>0</v>
      </c>
      <c r="Z79" s="73" t="e">
        <f t="shared" ref="Z79:Z82" si="354">V79-I79</f>
        <v>#DIV/0!</v>
      </c>
      <c r="AA79" s="72" t="str">
        <f t="shared" ref="AA79:AA82" si="355">IF(E79&gt;0,U79/E79," ")</f>
        <v xml:space="preserve"> </v>
      </c>
      <c r="AB79" s="73">
        <f t="shared" ref="AB79:AB82" si="356">T79-D79</f>
        <v>0</v>
      </c>
      <c r="AC79" s="73">
        <f t="shared" ref="AC79:AC82" si="357">U79-E79</f>
        <v>0</v>
      </c>
      <c r="AD79" s="73" t="e">
        <f t="shared" ref="AD79:AD82" si="358">V79-F79</f>
        <v>#DIV/0!</v>
      </c>
      <c r="AE79" s="64">
        <v>0</v>
      </c>
      <c r="AF79" s="67">
        <v>0</v>
      </c>
      <c r="AG79" s="67" t="e">
        <f t="shared" ref="AG79:AG82" si="359">AF79/$AG$11</f>
        <v>#DIV/0!</v>
      </c>
      <c r="AH79" s="64">
        <v>0</v>
      </c>
      <c r="AI79" s="67">
        <v>0</v>
      </c>
      <c r="AJ79" s="67" t="e">
        <f t="shared" ref="AJ79:AJ82" si="360">AI79/$AJ$11</f>
        <v>#DIV/0!</v>
      </c>
      <c r="AK79" s="64">
        <v>0</v>
      </c>
      <c r="AL79" s="64">
        <v>0</v>
      </c>
      <c r="AM79" s="64">
        <v>0</v>
      </c>
      <c r="AN79" s="67" t="e">
        <f t="shared" ref="AN79:AN82" si="361">M79</f>
        <v>#DIV/0!</v>
      </c>
      <c r="AO79" s="64">
        <v>0</v>
      </c>
      <c r="AP79" s="64">
        <v>0</v>
      </c>
      <c r="AQ79" s="67" t="e">
        <f t="shared" ref="AQ79:AQ82" si="362">P79</f>
        <v>#DIV/0!</v>
      </c>
      <c r="AR79" s="64">
        <v>0</v>
      </c>
      <c r="AS79" s="64">
        <v>0</v>
      </c>
      <c r="AT79" s="67" t="e">
        <f t="shared" ref="AT79:AT82" si="363">S79</f>
        <v>#DIV/0!</v>
      </c>
      <c r="AU79" s="66">
        <f t="shared" ref="AU79:AU82" si="364">AK79+AL79+AO79+AR79</f>
        <v>0</v>
      </c>
      <c r="AV79" s="66">
        <f t="shared" si="338"/>
        <v>0</v>
      </c>
      <c r="AW79" s="67" t="e">
        <f t="shared" si="338"/>
        <v>#DIV/0!</v>
      </c>
      <c r="AX79" s="72" t="str">
        <f t="shared" ref="AX79:AX82" si="365">IF(AI79&gt;0,AV79/AI79," ")</f>
        <v xml:space="preserve"> </v>
      </c>
      <c r="AY79" s="73">
        <f t="shared" ref="AY79:AY82" si="366">AU79-AH79</f>
        <v>0</v>
      </c>
      <c r="AZ79" s="73">
        <f t="shared" ref="AZ79:AZ82" si="367">AV79-AI79</f>
        <v>0</v>
      </c>
      <c r="BA79" s="73" t="e">
        <f t="shared" ref="BA79:BA82" si="368">AW79-AJ79</f>
        <v>#DIV/0!</v>
      </c>
      <c r="BB79" s="72" t="str">
        <f t="shared" ref="BB79:BB82" si="369">IF(AF79&gt;0,AV79/AF79," ")</f>
        <v xml:space="preserve"> </v>
      </c>
      <c r="BC79" s="73">
        <f t="shared" ref="BC79:BC82" si="370">AU79-AE79</f>
        <v>0</v>
      </c>
      <c r="BD79" s="73">
        <f t="shared" ref="BD79:BD82" si="371">AV79-AF79</f>
        <v>0</v>
      </c>
      <c r="BE79" s="73" t="e">
        <f t="shared" ref="BE79:BE82" si="372">AW79-AG79</f>
        <v>#DIV/0!</v>
      </c>
      <c r="BF79" s="59"/>
      <c r="BG79" s="25"/>
      <c r="BH79" s="25"/>
      <c r="BI79" s="25"/>
      <c r="BJ79" s="59"/>
      <c r="BK79" s="50"/>
      <c r="BL79" s="50"/>
      <c r="BM79" s="50"/>
      <c r="BO79" s="50"/>
      <c r="BP79" s="50"/>
      <c r="BQ79" s="50"/>
      <c r="BR79" s="59"/>
      <c r="BS79" s="59"/>
      <c r="BT79" s="59"/>
      <c r="BU79" s="59"/>
      <c r="BV79" s="59"/>
      <c r="BW79" s="60"/>
      <c r="BX79" s="60"/>
    </row>
    <row r="80" spans="1:76" ht="11.25" customHeight="1" x14ac:dyDescent="0.2">
      <c r="A80" s="69"/>
      <c r="B80" s="70" t="s">
        <v>162</v>
      </c>
      <c r="C80" s="71"/>
      <c r="D80" s="64">
        <v>0</v>
      </c>
      <c r="E80" s="64">
        <v>0</v>
      </c>
      <c r="F80" s="65" t="e">
        <f t="shared" si="343"/>
        <v>#DIV/0!</v>
      </c>
      <c r="G80" s="64">
        <v>0</v>
      </c>
      <c r="H80" s="64">
        <v>0</v>
      </c>
      <c r="I80" s="65" t="e">
        <f t="shared" si="344"/>
        <v>#DIV/0!</v>
      </c>
      <c r="J80" s="64">
        <v>0</v>
      </c>
      <c r="K80" s="64">
        <v>0</v>
      </c>
      <c r="L80" s="64">
        <v>0</v>
      </c>
      <c r="M80" s="65" t="e">
        <f t="shared" si="345"/>
        <v>#DIV/0!</v>
      </c>
      <c r="N80" s="64">
        <v>0</v>
      </c>
      <c r="O80" s="64">
        <v>0</v>
      </c>
      <c r="P80" s="65" t="e">
        <f t="shared" si="346"/>
        <v>#DIV/0!</v>
      </c>
      <c r="Q80" s="64">
        <v>0</v>
      </c>
      <c r="R80" s="64">
        <v>0</v>
      </c>
      <c r="S80" s="75" t="e">
        <f t="shared" si="347"/>
        <v>#DIV/0!</v>
      </c>
      <c r="T80" s="66">
        <f t="shared" si="348"/>
        <v>0</v>
      </c>
      <c r="U80" s="66">
        <f t="shared" si="349"/>
        <v>0</v>
      </c>
      <c r="V80" s="67" t="e">
        <f t="shared" si="350"/>
        <v>#DIV/0!</v>
      </c>
      <c r="W80" s="72" t="str">
        <f t="shared" si="351"/>
        <v xml:space="preserve"> </v>
      </c>
      <c r="X80" s="73">
        <f t="shared" si="352"/>
        <v>0</v>
      </c>
      <c r="Y80" s="73">
        <f t="shared" si="353"/>
        <v>0</v>
      </c>
      <c r="Z80" s="73" t="e">
        <f t="shared" si="354"/>
        <v>#DIV/0!</v>
      </c>
      <c r="AA80" s="72" t="str">
        <f t="shared" si="355"/>
        <v xml:space="preserve"> </v>
      </c>
      <c r="AB80" s="73">
        <f t="shared" si="356"/>
        <v>0</v>
      </c>
      <c r="AC80" s="73">
        <f t="shared" si="357"/>
        <v>0</v>
      </c>
      <c r="AD80" s="73" t="e">
        <f t="shared" si="358"/>
        <v>#DIV/0!</v>
      </c>
      <c r="AE80" s="64">
        <v>0</v>
      </c>
      <c r="AF80" s="67">
        <v>0</v>
      </c>
      <c r="AG80" s="67" t="e">
        <f t="shared" si="359"/>
        <v>#DIV/0!</v>
      </c>
      <c r="AH80" s="64">
        <v>0</v>
      </c>
      <c r="AI80" s="67">
        <v>0</v>
      </c>
      <c r="AJ80" s="67" t="e">
        <f t="shared" si="360"/>
        <v>#DIV/0!</v>
      </c>
      <c r="AK80" s="64">
        <v>0</v>
      </c>
      <c r="AL80" s="64">
        <v>0</v>
      </c>
      <c r="AM80" s="64">
        <v>0</v>
      </c>
      <c r="AN80" s="67" t="e">
        <f t="shared" si="361"/>
        <v>#DIV/0!</v>
      </c>
      <c r="AO80" s="64">
        <v>0</v>
      </c>
      <c r="AP80" s="64">
        <v>0</v>
      </c>
      <c r="AQ80" s="67" t="e">
        <f t="shared" si="362"/>
        <v>#DIV/0!</v>
      </c>
      <c r="AR80" s="64">
        <v>0</v>
      </c>
      <c r="AS80" s="64">
        <v>0</v>
      </c>
      <c r="AT80" s="67" t="e">
        <f t="shared" si="363"/>
        <v>#DIV/0!</v>
      </c>
      <c r="AU80" s="66">
        <f t="shared" si="364"/>
        <v>0</v>
      </c>
      <c r="AV80" s="66">
        <f t="shared" si="338"/>
        <v>0</v>
      </c>
      <c r="AW80" s="67" t="e">
        <f t="shared" si="338"/>
        <v>#DIV/0!</v>
      </c>
      <c r="AX80" s="72" t="str">
        <f t="shared" si="365"/>
        <v xml:space="preserve"> </v>
      </c>
      <c r="AY80" s="73">
        <f t="shared" si="366"/>
        <v>0</v>
      </c>
      <c r="AZ80" s="73">
        <f t="shared" si="367"/>
        <v>0</v>
      </c>
      <c r="BA80" s="73" t="e">
        <f t="shared" si="368"/>
        <v>#DIV/0!</v>
      </c>
      <c r="BB80" s="72" t="str">
        <f t="shared" si="369"/>
        <v xml:space="preserve"> </v>
      </c>
      <c r="BC80" s="73">
        <f t="shared" si="370"/>
        <v>0</v>
      </c>
      <c r="BD80" s="73">
        <f t="shared" si="371"/>
        <v>0</v>
      </c>
      <c r="BE80" s="73" t="e">
        <f t="shared" si="372"/>
        <v>#DIV/0!</v>
      </c>
      <c r="BF80" s="59"/>
      <c r="BG80" s="25"/>
      <c r="BH80" s="25"/>
      <c r="BI80" s="25"/>
      <c r="BJ80" s="59"/>
      <c r="BK80" s="50"/>
      <c r="BL80" s="50"/>
      <c r="BM80" s="50"/>
      <c r="BO80" s="50"/>
      <c r="BP80" s="50"/>
      <c r="BQ80" s="50"/>
      <c r="BR80" s="59"/>
      <c r="BS80" s="59"/>
      <c r="BT80" s="59"/>
      <c r="BU80" s="59"/>
      <c r="BV80" s="59"/>
      <c r="BW80" s="60"/>
      <c r="BX80" s="60"/>
    </row>
    <row r="81" spans="1:76" ht="11.25" customHeight="1" x14ac:dyDescent="0.2">
      <c r="A81" s="69"/>
      <c r="B81" s="70" t="s">
        <v>163</v>
      </c>
      <c r="C81" s="71"/>
      <c r="D81" s="64">
        <v>0</v>
      </c>
      <c r="E81" s="64">
        <v>0</v>
      </c>
      <c r="F81" s="65" t="e">
        <f t="shared" si="343"/>
        <v>#DIV/0!</v>
      </c>
      <c r="G81" s="64">
        <v>0</v>
      </c>
      <c r="H81" s="64">
        <v>0</v>
      </c>
      <c r="I81" s="65" t="e">
        <f t="shared" si="344"/>
        <v>#DIV/0!</v>
      </c>
      <c r="J81" s="64">
        <v>0</v>
      </c>
      <c r="K81" s="64">
        <v>0</v>
      </c>
      <c r="L81" s="64">
        <v>0</v>
      </c>
      <c r="M81" s="65" t="e">
        <f t="shared" si="345"/>
        <v>#DIV/0!</v>
      </c>
      <c r="N81" s="64">
        <v>0</v>
      </c>
      <c r="O81" s="64">
        <v>0</v>
      </c>
      <c r="P81" s="65" t="e">
        <f t="shared" si="346"/>
        <v>#DIV/0!</v>
      </c>
      <c r="Q81" s="64">
        <v>0</v>
      </c>
      <c r="R81" s="64">
        <v>0</v>
      </c>
      <c r="S81" s="75" t="e">
        <f t="shared" si="347"/>
        <v>#DIV/0!</v>
      </c>
      <c r="T81" s="66">
        <f t="shared" si="348"/>
        <v>0</v>
      </c>
      <c r="U81" s="66">
        <f t="shared" si="349"/>
        <v>0</v>
      </c>
      <c r="V81" s="67" t="e">
        <f t="shared" si="350"/>
        <v>#DIV/0!</v>
      </c>
      <c r="W81" s="72" t="str">
        <f t="shared" si="351"/>
        <v xml:space="preserve"> </v>
      </c>
      <c r="X81" s="73">
        <f t="shared" si="352"/>
        <v>0</v>
      </c>
      <c r="Y81" s="73">
        <f t="shared" si="353"/>
        <v>0</v>
      </c>
      <c r="Z81" s="73" t="e">
        <f t="shared" si="354"/>
        <v>#DIV/0!</v>
      </c>
      <c r="AA81" s="72" t="str">
        <f t="shared" si="355"/>
        <v xml:space="preserve"> </v>
      </c>
      <c r="AB81" s="73">
        <f t="shared" si="356"/>
        <v>0</v>
      </c>
      <c r="AC81" s="73">
        <f t="shared" si="357"/>
        <v>0</v>
      </c>
      <c r="AD81" s="73" t="e">
        <f t="shared" si="358"/>
        <v>#DIV/0!</v>
      </c>
      <c r="AE81" s="64">
        <v>0</v>
      </c>
      <c r="AF81" s="67">
        <v>0</v>
      </c>
      <c r="AG81" s="67" t="e">
        <f t="shared" si="359"/>
        <v>#DIV/0!</v>
      </c>
      <c r="AH81" s="64">
        <v>0</v>
      </c>
      <c r="AI81" s="67">
        <v>0</v>
      </c>
      <c r="AJ81" s="67" t="e">
        <f t="shared" si="360"/>
        <v>#DIV/0!</v>
      </c>
      <c r="AK81" s="64">
        <v>0</v>
      </c>
      <c r="AL81" s="64">
        <v>0</v>
      </c>
      <c r="AM81" s="64">
        <v>0</v>
      </c>
      <c r="AN81" s="67" t="e">
        <f t="shared" si="361"/>
        <v>#DIV/0!</v>
      </c>
      <c r="AO81" s="64">
        <v>0</v>
      </c>
      <c r="AP81" s="64">
        <v>0</v>
      </c>
      <c r="AQ81" s="67" t="e">
        <f t="shared" si="362"/>
        <v>#DIV/0!</v>
      </c>
      <c r="AR81" s="64">
        <v>0</v>
      </c>
      <c r="AS81" s="64">
        <v>0</v>
      </c>
      <c r="AT81" s="67" t="e">
        <f t="shared" si="363"/>
        <v>#DIV/0!</v>
      </c>
      <c r="AU81" s="66">
        <f t="shared" si="364"/>
        <v>0</v>
      </c>
      <c r="AV81" s="66">
        <f t="shared" si="338"/>
        <v>0</v>
      </c>
      <c r="AW81" s="67" t="e">
        <f t="shared" si="338"/>
        <v>#DIV/0!</v>
      </c>
      <c r="AX81" s="72" t="str">
        <f t="shared" si="365"/>
        <v xml:space="preserve"> </v>
      </c>
      <c r="AY81" s="73">
        <f t="shared" si="366"/>
        <v>0</v>
      </c>
      <c r="AZ81" s="73">
        <f t="shared" si="367"/>
        <v>0</v>
      </c>
      <c r="BA81" s="73" t="e">
        <f t="shared" si="368"/>
        <v>#DIV/0!</v>
      </c>
      <c r="BB81" s="72" t="str">
        <f t="shared" si="369"/>
        <v xml:space="preserve"> </v>
      </c>
      <c r="BC81" s="73">
        <f t="shared" si="370"/>
        <v>0</v>
      </c>
      <c r="BD81" s="73">
        <f t="shared" si="371"/>
        <v>0</v>
      </c>
      <c r="BE81" s="73" t="e">
        <f t="shared" si="372"/>
        <v>#DIV/0!</v>
      </c>
      <c r="BF81" s="59"/>
      <c r="BG81" s="25"/>
      <c r="BH81" s="25"/>
      <c r="BI81" s="25"/>
      <c r="BJ81" s="59"/>
      <c r="BK81" s="50"/>
      <c r="BL81" s="50"/>
      <c r="BM81" s="50"/>
      <c r="BO81" s="50"/>
      <c r="BP81" s="50"/>
      <c r="BQ81" s="50"/>
      <c r="BR81" s="59"/>
      <c r="BS81" s="59"/>
      <c r="BT81" s="59"/>
      <c r="BU81" s="59"/>
      <c r="BV81" s="59"/>
      <c r="BW81" s="60"/>
      <c r="BX81" s="60"/>
    </row>
    <row r="82" spans="1:76" ht="11.25" customHeight="1" x14ac:dyDescent="0.2">
      <c r="A82" s="69"/>
      <c r="B82" s="70" t="s">
        <v>164</v>
      </c>
      <c r="C82" s="71"/>
      <c r="D82" s="64">
        <v>0</v>
      </c>
      <c r="E82" s="64">
        <v>0</v>
      </c>
      <c r="F82" s="65" t="e">
        <f t="shared" si="343"/>
        <v>#DIV/0!</v>
      </c>
      <c r="G82" s="64">
        <v>0</v>
      </c>
      <c r="H82" s="64">
        <v>0</v>
      </c>
      <c r="I82" s="65" t="e">
        <f t="shared" si="344"/>
        <v>#DIV/0!</v>
      </c>
      <c r="J82" s="64">
        <v>0</v>
      </c>
      <c r="K82" s="64">
        <v>0</v>
      </c>
      <c r="L82" s="64">
        <v>0</v>
      </c>
      <c r="M82" s="65" t="e">
        <f t="shared" si="345"/>
        <v>#DIV/0!</v>
      </c>
      <c r="N82" s="64">
        <v>0</v>
      </c>
      <c r="O82" s="64">
        <v>0</v>
      </c>
      <c r="P82" s="65" t="e">
        <f t="shared" si="346"/>
        <v>#DIV/0!</v>
      </c>
      <c r="Q82" s="64">
        <v>0</v>
      </c>
      <c r="R82" s="64">
        <v>0</v>
      </c>
      <c r="S82" s="75" t="e">
        <f t="shared" si="347"/>
        <v>#DIV/0!</v>
      </c>
      <c r="T82" s="66">
        <f t="shared" si="348"/>
        <v>0</v>
      </c>
      <c r="U82" s="66">
        <f t="shared" si="349"/>
        <v>0</v>
      </c>
      <c r="V82" s="67" t="e">
        <f t="shared" si="350"/>
        <v>#DIV/0!</v>
      </c>
      <c r="W82" s="72" t="str">
        <f t="shared" si="351"/>
        <v xml:space="preserve"> </v>
      </c>
      <c r="X82" s="73">
        <f t="shared" si="352"/>
        <v>0</v>
      </c>
      <c r="Y82" s="73">
        <f t="shared" si="353"/>
        <v>0</v>
      </c>
      <c r="Z82" s="73" t="e">
        <f t="shared" si="354"/>
        <v>#DIV/0!</v>
      </c>
      <c r="AA82" s="72" t="str">
        <f t="shared" si="355"/>
        <v xml:space="preserve"> </v>
      </c>
      <c r="AB82" s="73">
        <f t="shared" si="356"/>
        <v>0</v>
      </c>
      <c r="AC82" s="73">
        <f t="shared" si="357"/>
        <v>0</v>
      </c>
      <c r="AD82" s="73" t="e">
        <f t="shared" si="358"/>
        <v>#DIV/0!</v>
      </c>
      <c r="AE82" s="64">
        <v>0</v>
      </c>
      <c r="AF82" s="67">
        <v>0</v>
      </c>
      <c r="AG82" s="67" t="e">
        <f t="shared" si="359"/>
        <v>#DIV/0!</v>
      </c>
      <c r="AH82" s="64">
        <v>0</v>
      </c>
      <c r="AI82" s="67">
        <v>0</v>
      </c>
      <c r="AJ82" s="67" t="e">
        <f t="shared" si="360"/>
        <v>#DIV/0!</v>
      </c>
      <c r="AK82" s="64">
        <v>0</v>
      </c>
      <c r="AL82" s="64">
        <v>0</v>
      </c>
      <c r="AM82" s="64">
        <v>0</v>
      </c>
      <c r="AN82" s="67" t="e">
        <f t="shared" si="361"/>
        <v>#DIV/0!</v>
      </c>
      <c r="AO82" s="64">
        <v>0</v>
      </c>
      <c r="AP82" s="64">
        <v>0</v>
      </c>
      <c r="AQ82" s="67" t="e">
        <f t="shared" si="362"/>
        <v>#DIV/0!</v>
      </c>
      <c r="AR82" s="64">
        <v>0</v>
      </c>
      <c r="AS82" s="64">
        <v>0</v>
      </c>
      <c r="AT82" s="67" t="e">
        <f t="shared" si="363"/>
        <v>#DIV/0!</v>
      </c>
      <c r="AU82" s="66">
        <f t="shared" si="364"/>
        <v>0</v>
      </c>
      <c r="AV82" s="66">
        <f t="shared" si="338"/>
        <v>0</v>
      </c>
      <c r="AW82" s="67" t="e">
        <f t="shared" si="338"/>
        <v>#DIV/0!</v>
      </c>
      <c r="AX82" s="72" t="str">
        <f t="shared" si="365"/>
        <v xml:space="preserve"> </v>
      </c>
      <c r="AY82" s="73">
        <f t="shared" si="366"/>
        <v>0</v>
      </c>
      <c r="AZ82" s="73">
        <f t="shared" si="367"/>
        <v>0</v>
      </c>
      <c r="BA82" s="73" t="e">
        <f t="shared" si="368"/>
        <v>#DIV/0!</v>
      </c>
      <c r="BB82" s="72" t="str">
        <f t="shared" si="369"/>
        <v xml:space="preserve"> </v>
      </c>
      <c r="BC82" s="73">
        <f t="shared" si="370"/>
        <v>0</v>
      </c>
      <c r="BD82" s="73">
        <f t="shared" si="371"/>
        <v>0</v>
      </c>
      <c r="BE82" s="73" t="e">
        <f t="shared" si="372"/>
        <v>#DIV/0!</v>
      </c>
      <c r="BF82" s="59"/>
      <c r="BG82" s="25"/>
      <c r="BH82" s="25"/>
      <c r="BI82" s="25"/>
      <c r="BJ82" s="59"/>
      <c r="BK82" s="50"/>
      <c r="BL82" s="50"/>
      <c r="BM82" s="50"/>
      <c r="BO82" s="50"/>
      <c r="BP82" s="50"/>
      <c r="BQ82" s="50"/>
      <c r="BR82" s="59"/>
      <c r="BS82" s="59"/>
      <c r="BT82" s="59"/>
      <c r="BU82" s="59"/>
      <c r="BV82" s="59"/>
      <c r="BW82" s="60"/>
      <c r="BX82" s="60"/>
    </row>
    <row r="83" spans="1:76" ht="11.25" customHeight="1" x14ac:dyDescent="0.2">
      <c r="A83" s="51" t="s">
        <v>165</v>
      </c>
      <c r="B83" s="52"/>
      <c r="C83" s="53"/>
      <c r="D83" s="76"/>
      <c r="E83" s="76">
        <f t="shared" ref="E83:V83" si="373">SUM(E84:E85)</f>
        <v>0</v>
      </c>
      <c r="F83" s="77" t="e">
        <f t="shared" si="373"/>
        <v>#DIV/0!</v>
      </c>
      <c r="G83" s="76"/>
      <c r="H83" s="54">
        <f t="shared" ref="H83" si="374">SUM(H84:H85)</f>
        <v>0</v>
      </c>
      <c r="I83" s="77" t="e">
        <f t="shared" si="373"/>
        <v>#DIV/0!</v>
      </c>
      <c r="J83" s="76"/>
      <c r="K83" s="76"/>
      <c r="L83" s="54">
        <f t="shared" ref="L83:S83" si="375">SUM(L84:L85)</f>
        <v>0</v>
      </c>
      <c r="M83" s="77" t="e">
        <f t="shared" si="375"/>
        <v>#DIV/0!</v>
      </c>
      <c r="N83" s="76"/>
      <c r="O83" s="54">
        <f t="shared" ref="O83" si="376">SUM(O84:O85)</f>
        <v>0</v>
      </c>
      <c r="P83" s="77" t="e">
        <f t="shared" si="375"/>
        <v>#DIV/0!</v>
      </c>
      <c r="Q83" s="76"/>
      <c r="R83" s="54">
        <f t="shared" ref="R83" si="377">SUM(R84:R85)</f>
        <v>0</v>
      </c>
      <c r="S83" s="78" t="e">
        <f t="shared" si="375"/>
        <v>#DIV/0!</v>
      </c>
      <c r="T83" s="54"/>
      <c r="U83" s="54">
        <f t="shared" si="373"/>
        <v>0</v>
      </c>
      <c r="V83" s="77" t="e">
        <f t="shared" si="373"/>
        <v>#DIV/0!</v>
      </c>
      <c r="W83" s="57" t="str">
        <f t="shared" si="329"/>
        <v xml:space="preserve"> </v>
      </c>
      <c r="X83" s="58">
        <f t="shared" si="330"/>
        <v>0</v>
      </c>
      <c r="Y83" s="58">
        <f t="shared" si="330"/>
        <v>0</v>
      </c>
      <c r="Z83" s="58" t="e">
        <f t="shared" si="330"/>
        <v>#DIV/0!</v>
      </c>
      <c r="AA83" s="57" t="str">
        <f t="shared" si="331"/>
        <v xml:space="preserve"> </v>
      </c>
      <c r="AB83" s="58">
        <f t="shared" si="332"/>
        <v>0</v>
      </c>
      <c r="AC83" s="58">
        <f t="shared" si="332"/>
        <v>0</v>
      </c>
      <c r="AD83" s="58" t="e">
        <f t="shared" si="332"/>
        <v>#DIV/0!</v>
      </c>
      <c r="AE83" s="76"/>
      <c r="AF83" s="77">
        <f t="shared" ref="AF83:AG83" si="378">SUM(AF84:AF85)</f>
        <v>0</v>
      </c>
      <c r="AG83" s="77" t="e">
        <f t="shared" si="378"/>
        <v>#DIV/0!</v>
      </c>
      <c r="AH83" s="76"/>
      <c r="AI83" s="77">
        <f t="shared" ref="AI83:AJ83" si="379">SUM(AI84:AI85)</f>
        <v>0</v>
      </c>
      <c r="AJ83" s="77" t="e">
        <f t="shared" si="379"/>
        <v>#DIV/0!</v>
      </c>
      <c r="AK83" s="76"/>
      <c r="AL83" s="76"/>
      <c r="AM83" s="54">
        <f t="shared" ref="AM83:AN83" si="380">SUM(AM84:AM85)</f>
        <v>0</v>
      </c>
      <c r="AN83" s="77" t="e">
        <f t="shared" si="380"/>
        <v>#DIV/0!</v>
      </c>
      <c r="AO83" s="76"/>
      <c r="AP83" s="54">
        <f t="shared" ref="AP83:AQ83" si="381">SUM(AP84:AP85)</f>
        <v>0</v>
      </c>
      <c r="AQ83" s="77" t="e">
        <f t="shared" si="381"/>
        <v>#DIV/0!</v>
      </c>
      <c r="AR83" s="76"/>
      <c r="AS83" s="54">
        <f t="shared" ref="AS83:AT83" si="382">SUM(AS84:AS85)</f>
        <v>0</v>
      </c>
      <c r="AT83" s="77" t="e">
        <f t="shared" si="382"/>
        <v>#DIV/0!</v>
      </c>
      <c r="AU83" s="54"/>
      <c r="AV83" s="54">
        <f t="shared" si="338"/>
        <v>0</v>
      </c>
      <c r="AW83" s="77" t="e">
        <f t="shared" si="338"/>
        <v>#DIV/0!</v>
      </c>
      <c r="AX83" s="57" t="str">
        <f t="shared" si="339"/>
        <v xml:space="preserve"> </v>
      </c>
      <c r="AY83" s="58">
        <f t="shared" si="340"/>
        <v>0</v>
      </c>
      <c r="AZ83" s="58">
        <f t="shared" si="340"/>
        <v>0</v>
      </c>
      <c r="BA83" s="58" t="e">
        <f t="shared" si="340"/>
        <v>#DIV/0!</v>
      </c>
      <c r="BB83" s="57" t="str">
        <f t="shared" si="341"/>
        <v xml:space="preserve"> </v>
      </c>
      <c r="BC83" s="58">
        <f t="shared" si="342"/>
        <v>0</v>
      </c>
      <c r="BD83" s="58">
        <f t="shared" si="342"/>
        <v>0</v>
      </c>
      <c r="BE83" s="58" t="e">
        <f t="shared" si="342"/>
        <v>#DIV/0!</v>
      </c>
      <c r="BF83" s="59"/>
      <c r="BG83" s="25"/>
      <c r="BH83" s="25"/>
      <c r="BI83" s="25"/>
      <c r="BJ83" s="59"/>
      <c r="BK83" s="50"/>
      <c r="BL83" s="50"/>
      <c r="BM83" s="50"/>
      <c r="BO83" s="50"/>
      <c r="BP83" s="50"/>
      <c r="BQ83" s="50"/>
      <c r="BR83" s="59"/>
      <c r="BS83" s="59"/>
      <c r="BT83" s="59"/>
      <c r="BU83" s="59"/>
      <c r="BV83" s="59"/>
      <c r="BW83" s="60"/>
      <c r="BX83" s="60"/>
    </row>
    <row r="84" spans="1:76" ht="12.75" customHeight="1" x14ac:dyDescent="0.2">
      <c r="A84" s="69"/>
      <c r="B84" s="70" t="s">
        <v>166</v>
      </c>
      <c r="C84" s="71"/>
      <c r="D84" s="64">
        <v>0</v>
      </c>
      <c r="E84" s="64">
        <v>0</v>
      </c>
      <c r="F84" s="65" t="e">
        <f t="shared" ref="F84:F85" si="383">E84/$F$11</f>
        <v>#DIV/0!</v>
      </c>
      <c r="G84" s="64">
        <v>0</v>
      </c>
      <c r="H84" s="64">
        <v>0</v>
      </c>
      <c r="I84" s="65" t="e">
        <f t="shared" ref="I84:I85" si="384">H84/$I$11</f>
        <v>#DIV/0!</v>
      </c>
      <c r="J84" s="64">
        <v>0</v>
      </c>
      <c r="K84" s="64">
        <v>0</v>
      </c>
      <c r="L84" s="64">
        <v>0</v>
      </c>
      <c r="M84" s="65" t="e">
        <f t="shared" ref="M84:M85" si="385">L84/$M$11</f>
        <v>#DIV/0!</v>
      </c>
      <c r="N84" s="64">
        <v>0</v>
      </c>
      <c r="O84" s="64">
        <v>0</v>
      </c>
      <c r="P84" s="65" t="e">
        <f t="shared" ref="P84:P85" si="386">O84/P$11</f>
        <v>#DIV/0!</v>
      </c>
      <c r="Q84" s="64">
        <v>0</v>
      </c>
      <c r="R84" s="64">
        <v>0</v>
      </c>
      <c r="S84" s="75" t="e">
        <f t="shared" ref="S84:S85" si="387">R84/S$11</f>
        <v>#DIV/0!</v>
      </c>
      <c r="T84" s="66">
        <f t="shared" ref="T84:T85" si="388">J84+K84+N84+Q84</f>
        <v>0</v>
      </c>
      <c r="U84" s="66">
        <f t="shared" ref="U84:U85" si="389">L84+O84+R84</f>
        <v>0</v>
      </c>
      <c r="V84" s="67" t="e">
        <f t="shared" ref="V84:V85" si="390">M84+P84+S84</f>
        <v>#DIV/0!</v>
      </c>
      <c r="W84" s="72" t="str">
        <f t="shared" ref="W84:W85" si="391">IF(H84&gt;0,U84/H84," ")</f>
        <v xml:space="preserve"> </v>
      </c>
      <c r="X84" s="73">
        <f t="shared" ref="X84:X85" si="392">T84-G84</f>
        <v>0</v>
      </c>
      <c r="Y84" s="73">
        <f t="shared" ref="Y84:Y85" si="393">U84-H84</f>
        <v>0</v>
      </c>
      <c r="Z84" s="73" t="e">
        <f t="shared" ref="Z84:Z85" si="394">V84-I84</f>
        <v>#DIV/0!</v>
      </c>
      <c r="AA84" s="72" t="str">
        <f t="shared" ref="AA84:AA85" si="395">IF(E84&gt;0,U84/E84," ")</f>
        <v xml:space="preserve"> </v>
      </c>
      <c r="AB84" s="73">
        <f t="shared" ref="AB84:AB85" si="396">T84-D84</f>
        <v>0</v>
      </c>
      <c r="AC84" s="73">
        <f t="shared" ref="AC84:AC85" si="397">U84-E84</f>
        <v>0</v>
      </c>
      <c r="AD84" s="73" t="e">
        <f t="shared" ref="AD84:AD85" si="398">V84-F84</f>
        <v>#DIV/0!</v>
      </c>
      <c r="AE84" s="64">
        <v>0</v>
      </c>
      <c r="AF84" s="67">
        <v>0</v>
      </c>
      <c r="AG84" s="67" t="e">
        <f t="shared" ref="AG84:AG85" si="399">AF84/$AG$11</f>
        <v>#DIV/0!</v>
      </c>
      <c r="AH84" s="64">
        <v>0</v>
      </c>
      <c r="AI84" s="67">
        <v>0</v>
      </c>
      <c r="AJ84" s="67" t="e">
        <f t="shared" ref="AJ84:AJ85" si="400">AI84/$AJ$11</f>
        <v>#DIV/0!</v>
      </c>
      <c r="AK84" s="64">
        <v>0</v>
      </c>
      <c r="AL84" s="64">
        <v>0</v>
      </c>
      <c r="AM84" s="64">
        <v>0</v>
      </c>
      <c r="AN84" s="67" t="e">
        <f t="shared" ref="AN84:AN85" si="401">M84</f>
        <v>#DIV/0!</v>
      </c>
      <c r="AO84" s="64">
        <v>0</v>
      </c>
      <c r="AP84" s="64">
        <v>0</v>
      </c>
      <c r="AQ84" s="67" t="e">
        <f t="shared" ref="AQ84:AQ85" si="402">P84</f>
        <v>#DIV/0!</v>
      </c>
      <c r="AR84" s="64">
        <v>0</v>
      </c>
      <c r="AS84" s="64">
        <v>0</v>
      </c>
      <c r="AT84" s="67" t="e">
        <f t="shared" ref="AT84:AT85" si="403">S84</f>
        <v>#DIV/0!</v>
      </c>
      <c r="AU84" s="66">
        <f t="shared" ref="AU84:AU85" si="404">AK84+AL84+AO84+AR84</f>
        <v>0</v>
      </c>
      <c r="AV84" s="66">
        <f t="shared" si="338"/>
        <v>0</v>
      </c>
      <c r="AW84" s="67" t="e">
        <f t="shared" si="338"/>
        <v>#DIV/0!</v>
      </c>
      <c r="AX84" s="72" t="str">
        <f t="shared" ref="AX84:AX85" si="405">IF(AI84&gt;0,AV84/AI84," ")</f>
        <v xml:space="preserve"> </v>
      </c>
      <c r="AY84" s="73">
        <f t="shared" ref="AY84:AY85" si="406">AU84-AH84</f>
        <v>0</v>
      </c>
      <c r="AZ84" s="73">
        <f t="shared" ref="AZ84:AZ85" si="407">AV84-AI84</f>
        <v>0</v>
      </c>
      <c r="BA84" s="73" t="e">
        <f t="shared" ref="BA84:BA85" si="408">AW84-AJ84</f>
        <v>#DIV/0!</v>
      </c>
      <c r="BB84" s="72" t="str">
        <f t="shared" ref="BB84:BB85" si="409">IF(AF84&gt;0,AV84/AF84," ")</f>
        <v xml:space="preserve"> </v>
      </c>
      <c r="BC84" s="73">
        <f t="shared" ref="BC84:BC85" si="410">AU84-AE84</f>
        <v>0</v>
      </c>
      <c r="BD84" s="73">
        <f t="shared" ref="BD84:BD85" si="411">AV84-AF84</f>
        <v>0</v>
      </c>
      <c r="BE84" s="73" t="e">
        <f t="shared" ref="BE84:BE85" si="412">AW84-AG84</f>
        <v>#DIV/0!</v>
      </c>
      <c r="BF84" s="59"/>
      <c r="BG84" s="25"/>
      <c r="BH84" s="25"/>
      <c r="BI84" s="25"/>
      <c r="BJ84" s="59"/>
      <c r="BK84" s="50"/>
      <c r="BL84" s="50"/>
      <c r="BM84" s="50"/>
      <c r="BO84" s="50"/>
      <c r="BP84" s="50"/>
      <c r="BQ84" s="50"/>
      <c r="BR84" s="59"/>
      <c r="BS84" s="59"/>
      <c r="BT84" s="59"/>
      <c r="BU84" s="59"/>
      <c r="BV84" s="59"/>
      <c r="BW84" s="60"/>
      <c r="BX84" s="60"/>
    </row>
    <row r="85" spans="1:76" ht="11.25" customHeight="1" x14ac:dyDescent="0.2">
      <c r="A85" s="69"/>
      <c r="B85" s="70" t="s">
        <v>167</v>
      </c>
      <c r="C85" s="71"/>
      <c r="D85" s="64">
        <v>0</v>
      </c>
      <c r="E85" s="64">
        <v>0</v>
      </c>
      <c r="F85" s="65" t="e">
        <f t="shared" si="383"/>
        <v>#DIV/0!</v>
      </c>
      <c r="G85" s="64">
        <v>0</v>
      </c>
      <c r="H85" s="64">
        <v>0</v>
      </c>
      <c r="I85" s="65" t="e">
        <f t="shared" si="384"/>
        <v>#DIV/0!</v>
      </c>
      <c r="J85" s="64">
        <v>0</v>
      </c>
      <c r="K85" s="64">
        <v>0</v>
      </c>
      <c r="L85" s="64">
        <v>0</v>
      </c>
      <c r="M85" s="65" t="e">
        <f t="shared" si="385"/>
        <v>#DIV/0!</v>
      </c>
      <c r="N85" s="64">
        <v>0</v>
      </c>
      <c r="O85" s="64">
        <v>0</v>
      </c>
      <c r="P85" s="65" t="e">
        <f t="shared" si="386"/>
        <v>#DIV/0!</v>
      </c>
      <c r="Q85" s="64">
        <v>0</v>
      </c>
      <c r="R85" s="64">
        <v>0</v>
      </c>
      <c r="S85" s="75" t="e">
        <f t="shared" si="387"/>
        <v>#DIV/0!</v>
      </c>
      <c r="T85" s="66">
        <f t="shared" si="388"/>
        <v>0</v>
      </c>
      <c r="U85" s="66">
        <f t="shared" si="389"/>
        <v>0</v>
      </c>
      <c r="V85" s="67" t="e">
        <f t="shared" si="390"/>
        <v>#DIV/0!</v>
      </c>
      <c r="W85" s="72" t="str">
        <f t="shared" si="391"/>
        <v xml:space="preserve"> </v>
      </c>
      <c r="X85" s="73">
        <f t="shared" si="392"/>
        <v>0</v>
      </c>
      <c r="Y85" s="73">
        <f t="shared" si="393"/>
        <v>0</v>
      </c>
      <c r="Z85" s="73" t="e">
        <f t="shared" si="394"/>
        <v>#DIV/0!</v>
      </c>
      <c r="AA85" s="72" t="str">
        <f t="shared" si="395"/>
        <v xml:space="preserve"> </v>
      </c>
      <c r="AB85" s="73">
        <f t="shared" si="396"/>
        <v>0</v>
      </c>
      <c r="AC85" s="73">
        <f t="shared" si="397"/>
        <v>0</v>
      </c>
      <c r="AD85" s="73" t="e">
        <f t="shared" si="398"/>
        <v>#DIV/0!</v>
      </c>
      <c r="AE85" s="64">
        <v>0</v>
      </c>
      <c r="AF85" s="67">
        <v>0</v>
      </c>
      <c r="AG85" s="67" t="e">
        <f t="shared" si="399"/>
        <v>#DIV/0!</v>
      </c>
      <c r="AH85" s="64">
        <v>0</v>
      </c>
      <c r="AI85" s="67">
        <v>0</v>
      </c>
      <c r="AJ85" s="67" t="e">
        <f t="shared" si="400"/>
        <v>#DIV/0!</v>
      </c>
      <c r="AK85" s="64">
        <v>0</v>
      </c>
      <c r="AL85" s="64">
        <v>0</v>
      </c>
      <c r="AM85" s="64">
        <v>0</v>
      </c>
      <c r="AN85" s="67" t="e">
        <f t="shared" si="401"/>
        <v>#DIV/0!</v>
      </c>
      <c r="AO85" s="64">
        <v>0</v>
      </c>
      <c r="AP85" s="64">
        <v>0</v>
      </c>
      <c r="AQ85" s="67" t="e">
        <f t="shared" si="402"/>
        <v>#DIV/0!</v>
      </c>
      <c r="AR85" s="64">
        <v>0</v>
      </c>
      <c r="AS85" s="64">
        <v>0</v>
      </c>
      <c r="AT85" s="67" t="e">
        <f t="shared" si="403"/>
        <v>#DIV/0!</v>
      </c>
      <c r="AU85" s="66">
        <f t="shared" si="404"/>
        <v>0</v>
      </c>
      <c r="AV85" s="66">
        <f t="shared" si="338"/>
        <v>0</v>
      </c>
      <c r="AW85" s="67" t="e">
        <f t="shared" si="338"/>
        <v>#DIV/0!</v>
      </c>
      <c r="AX85" s="72" t="str">
        <f t="shared" si="405"/>
        <v xml:space="preserve"> </v>
      </c>
      <c r="AY85" s="73">
        <f t="shared" si="406"/>
        <v>0</v>
      </c>
      <c r="AZ85" s="73">
        <f t="shared" si="407"/>
        <v>0</v>
      </c>
      <c r="BA85" s="73" t="e">
        <f t="shared" si="408"/>
        <v>#DIV/0!</v>
      </c>
      <c r="BB85" s="72" t="str">
        <f t="shared" si="409"/>
        <v xml:space="preserve"> </v>
      </c>
      <c r="BC85" s="73">
        <f t="shared" si="410"/>
        <v>0</v>
      </c>
      <c r="BD85" s="73">
        <f t="shared" si="411"/>
        <v>0</v>
      </c>
      <c r="BE85" s="73" t="e">
        <f t="shared" si="412"/>
        <v>#DIV/0!</v>
      </c>
      <c r="BF85" s="59"/>
      <c r="BG85" s="25"/>
      <c r="BH85" s="25"/>
      <c r="BI85" s="25"/>
      <c r="BJ85" s="59"/>
      <c r="BK85" s="50"/>
      <c r="BL85" s="50"/>
      <c r="BM85" s="50"/>
      <c r="BO85" s="50"/>
      <c r="BP85" s="50"/>
      <c r="BQ85" s="50"/>
      <c r="BR85" s="59"/>
      <c r="BS85" s="59"/>
      <c r="BT85" s="59"/>
      <c r="BU85" s="59"/>
      <c r="BV85" s="59"/>
      <c r="BW85" s="60"/>
      <c r="BX85" s="60"/>
    </row>
    <row r="86" spans="1:76" ht="11.25" customHeight="1" x14ac:dyDescent="0.2">
      <c r="A86" s="51" t="s">
        <v>168</v>
      </c>
      <c r="B86" s="52"/>
      <c r="C86" s="53"/>
      <c r="D86" s="76"/>
      <c r="E86" s="76">
        <f t="shared" ref="E86:V86" si="413">SUM(E87:E96)</f>
        <v>0</v>
      </c>
      <c r="F86" s="77" t="e">
        <f t="shared" si="413"/>
        <v>#DIV/0!</v>
      </c>
      <c r="G86" s="76"/>
      <c r="H86" s="54">
        <f t="shared" ref="H86" si="414">SUM(H87:H96)</f>
        <v>0</v>
      </c>
      <c r="I86" s="77" t="e">
        <f t="shared" si="413"/>
        <v>#DIV/0!</v>
      </c>
      <c r="J86" s="76"/>
      <c r="K86" s="76"/>
      <c r="L86" s="54">
        <f t="shared" ref="L86:S86" si="415">SUM(L87:L96)</f>
        <v>0</v>
      </c>
      <c r="M86" s="77" t="e">
        <f t="shared" si="415"/>
        <v>#DIV/0!</v>
      </c>
      <c r="N86" s="76"/>
      <c r="O86" s="54">
        <f t="shared" ref="O86" si="416">SUM(O87:O96)</f>
        <v>0</v>
      </c>
      <c r="P86" s="77" t="e">
        <f t="shared" si="415"/>
        <v>#DIV/0!</v>
      </c>
      <c r="Q86" s="76"/>
      <c r="R86" s="54">
        <f t="shared" ref="R86" si="417">SUM(R87:R96)</f>
        <v>0</v>
      </c>
      <c r="S86" s="78" t="e">
        <f t="shared" si="415"/>
        <v>#DIV/0!</v>
      </c>
      <c r="T86" s="54"/>
      <c r="U86" s="54">
        <f t="shared" si="413"/>
        <v>0</v>
      </c>
      <c r="V86" s="77" t="e">
        <f t="shared" si="413"/>
        <v>#DIV/0!</v>
      </c>
      <c r="W86" s="57" t="str">
        <f t="shared" si="329"/>
        <v xml:space="preserve"> </v>
      </c>
      <c r="X86" s="58">
        <f t="shared" si="330"/>
        <v>0</v>
      </c>
      <c r="Y86" s="58">
        <f t="shared" si="330"/>
        <v>0</v>
      </c>
      <c r="Z86" s="58" t="e">
        <f t="shared" si="330"/>
        <v>#DIV/0!</v>
      </c>
      <c r="AA86" s="57" t="str">
        <f t="shared" si="331"/>
        <v xml:space="preserve"> </v>
      </c>
      <c r="AB86" s="58">
        <f t="shared" si="332"/>
        <v>0</v>
      </c>
      <c r="AC86" s="58">
        <f t="shared" si="332"/>
        <v>0</v>
      </c>
      <c r="AD86" s="58" t="e">
        <f t="shared" si="332"/>
        <v>#DIV/0!</v>
      </c>
      <c r="AE86" s="76"/>
      <c r="AF86" s="77">
        <f t="shared" ref="AF86:AG86" si="418">SUM(AF87:AF96)</f>
        <v>0</v>
      </c>
      <c r="AG86" s="77" t="e">
        <f t="shared" si="418"/>
        <v>#DIV/0!</v>
      </c>
      <c r="AH86" s="76"/>
      <c r="AI86" s="77">
        <f t="shared" ref="AI86:AJ86" si="419">SUM(AI87:AI96)</f>
        <v>0</v>
      </c>
      <c r="AJ86" s="77" t="e">
        <f t="shared" si="419"/>
        <v>#DIV/0!</v>
      </c>
      <c r="AK86" s="76"/>
      <c r="AL86" s="76"/>
      <c r="AM86" s="54">
        <f t="shared" ref="AM86:AN86" si="420">SUM(AM87:AM96)</f>
        <v>0</v>
      </c>
      <c r="AN86" s="77" t="e">
        <f t="shared" si="420"/>
        <v>#DIV/0!</v>
      </c>
      <c r="AO86" s="76"/>
      <c r="AP86" s="54">
        <f t="shared" ref="AP86:AQ86" si="421">SUM(AP87:AP96)</f>
        <v>0</v>
      </c>
      <c r="AQ86" s="77" t="e">
        <f t="shared" si="421"/>
        <v>#DIV/0!</v>
      </c>
      <c r="AR86" s="76"/>
      <c r="AS86" s="54">
        <f t="shared" ref="AS86:AT86" si="422">SUM(AS87:AS96)</f>
        <v>0</v>
      </c>
      <c r="AT86" s="77" t="e">
        <f t="shared" si="422"/>
        <v>#DIV/0!</v>
      </c>
      <c r="AU86" s="54"/>
      <c r="AV86" s="54">
        <f t="shared" si="338"/>
        <v>0</v>
      </c>
      <c r="AW86" s="77" t="e">
        <f t="shared" si="338"/>
        <v>#DIV/0!</v>
      </c>
      <c r="AX86" s="57" t="str">
        <f t="shared" si="339"/>
        <v xml:space="preserve"> </v>
      </c>
      <c r="AY86" s="58">
        <f t="shared" si="340"/>
        <v>0</v>
      </c>
      <c r="AZ86" s="58">
        <f t="shared" si="340"/>
        <v>0</v>
      </c>
      <c r="BA86" s="58" t="e">
        <f t="shared" si="340"/>
        <v>#DIV/0!</v>
      </c>
      <c r="BB86" s="57" t="str">
        <f t="shared" si="341"/>
        <v xml:space="preserve"> </v>
      </c>
      <c r="BC86" s="58">
        <f t="shared" si="342"/>
        <v>0</v>
      </c>
      <c r="BD86" s="58">
        <f t="shared" si="342"/>
        <v>0</v>
      </c>
      <c r="BE86" s="58" t="e">
        <f t="shared" si="342"/>
        <v>#DIV/0!</v>
      </c>
      <c r="BF86" s="59"/>
      <c r="BG86" s="25"/>
      <c r="BH86" s="25"/>
      <c r="BI86" s="25"/>
      <c r="BJ86" s="59"/>
      <c r="BK86" s="50"/>
      <c r="BL86" s="50"/>
      <c r="BM86" s="50"/>
      <c r="BO86" s="50"/>
      <c r="BP86" s="50"/>
      <c r="BQ86" s="50"/>
      <c r="BR86" s="59"/>
      <c r="BS86" s="59"/>
      <c r="BT86" s="59"/>
      <c r="BU86" s="59"/>
      <c r="BV86" s="59"/>
      <c r="BW86" s="60"/>
      <c r="BX86" s="60"/>
    </row>
    <row r="87" spans="1:76" ht="11.25" customHeight="1" x14ac:dyDescent="0.2">
      <c r="A87" s="69"/>
      <c r="B87" s="70" t="s">
        <v>169</v>
      </c>
      <c r="C87" s="71"/>
      <c r="D87" s="64">
        <v>0</v>
      </c>
      <c r="E87" s="64">
        <v>0</v>
      </c>
      <c r="F87" s="65" t="e">
        <f t="shared" ref="F87:F96" si="423">E87/$F$11</f>
        <v>#DIV/0!</v>
      </c>
      <c r="G87" s="64">
        <v>0</v>
      </c>
      <c r="H87" s="64">
        <v>0</v>
      </c>
      <c r="I87" s="65" t="e">
        <f t="shared" ref="I87:I96" si="424">H87/$I$11</f>
        <v>#DIV/0!</v>
      </c>
      <c r="J87" s="64">
        <v>0</v>
      </c>
      <c r="K87" s="64">
        <v>0</v>
      </c>
      <c r="L87" s="64">
        <v>0</v>
      </c>
      <c r="M87" s="65" t="e">
        <f t="shared" ref="M87:M96" si="425">L87/$M$11</f>
        <v>#DIV/0!</v>
      </c>
      <c r="N87" s="64">
        <v>0</v>
      </c>
      <c r="O87" s="64">
        <v>0</v>
      </c>
      <c r="P87" s="65" t="e">
        <f t="shared" ref="P87:P96" si="426">O87/P$11</f>
        <v>#DIV/0!</v>
      </c>
      <c r="Q87" s="64">
        <v>0</v>
      </c>
      <c r="R87" s="64">
        <v>0</v>
      </c>
      <c r="S87" s="75" t="e">
        <f t="shared" ref="S87:S96" si="427">R87/S$11</f>
        <v>#DIV/0!</v>
      </c>
      <c r="T87" s="66">
        <f t="shared" ref="T87:T96" si="428">J87+K87+N87+Q87</f>
        <v>0</v>
      </c>
      <c r="U87" s="66">
        <f t="shared" ref="U87:U96" si="429">L87+O87+R87</f>
        <v>0</v>
      </c>
      <c r="V87" s="67" t="e">
        <f t="shared" ref="V87:V96" si="430">M87+P87+S87</f>
        <v>#DIV/0!</v>
      </c>
      <c r="W87" s="72" t="str">
        <f t="shared" ref="W87:W96" si="431">IF(H87&gt;0,U87/H87," ")</f>
        <v xml:space="preserve"> </v>
      </c>
      <c r="X87" s="73">
        <f t="shared" ref="X87:X96" si="432">T87-G87</f>
        <v>0</v>
      </c>
      <c r="Y87" s="73">
        <f t="shared" ref="Y87:Y96" si="433">U87-H87</f>
        <v>0</v>
      </c>
      <c r="Z87" s="73" t="e">
        <f t="shared" ref="Z87:Z96" si="434">V87-I87</f>
        <v>#DIV/0!</v>
      </c>
      <c r="AA87" s="72" t="str">
        <f t="shared" ref="AA87:AA96" si="435">IF(E87&gt;0,U87/E87," ")</f>
        <v xml:space="preserve"> </v>
      </c>
      <c r="AB87" s="73">
        <f t="shared" ref="AB87:AB96" si="436">T87-D87</f>
        <v>0</v>
      </c>
      <c r="AC87" s="73">
        <f t="shared" ref="AC87:AC96" si="437">U87-E87</f>
        <v>0</v>
      </c>
      <c r="AD87" s="73" t="e">
        <f t="shared" ref="AD87:AD96" si="438">V87-F87</f>
        <v>#DIV/0!</v>
      </c>
      <c r="AE87" s="64">
        <v>0</v>
      </c>
      <c r="AF87" s="67">
        <v>0</v>
      </c>
      <c r="AG87" s="67" t="e">
        <f t="shared" ref="AG87:AG96" si="439">AF87/$AG$11</f>
        <v>#DIV/0!</v>
      </c>
      <c r="AH87" s="64">
        <v>0</v>
      </c>
      <c r="AI87" s="67">
        <v>0</v>
      </c>
      <c r="AJ87" s="67" t="e">
        <f t="shared" ref="AJ87:AJ96" si="440">AI87/$AJ$11</f>
        <v>#DIV/0!</v>
      </c>
      <c r="AK87" s="64">
        <v>0</v>
      </c>
      <c r="AL87" s="64">
        <v>0</v>
      </c>
      <c r="AM87" s="64">
        <v>0</v>
      </c>
      <c r="AN87" s="67" t="e">
        <f t="shared" ref="AN87:AN96" si="441">M87</f>
        <v>#DIV/0!</v>
      </c>
      <c r="AO87" s="64">
        <v>0</v>
      </c>
      <c r="AP87" s="64">
        <v>0</v>
      </c>
      <c r="AQ87" s="67" t="e">
        <f t="shared" ref="AQ87:AQ96" si="442">P87</f>
        <v>#DIV/0!</v>
      </c>
      <c r="AR87" s="64">
        <v>0</v>
      </c>
      <c r="AS87" s="64">
        <v>0</v>
      </c>
      <c r="AT87" s="67" t="e">
        <f t="shared" ref="AT87:AT96" si="443">S87</f>
        <v>#DIV/0!</v>
      </c>
      <c r="AU87" s="66">
        <f t="shared" ref="AU87:AU96" si="444">AK87+AL87+AO87+AR87</f>
        <v>0</v>
      </c>
      <c r="AV87" s="66">
        <f t="shared" si="338"/>
        <v>0</v>
      </c>
      <c r="AW87" s="67" t="e">
        <f t="shared" si="338"/>
        <v>#DIV/0!</v>
      </c>
      <c r="AX87" s="72" t="str">
        <f t="shared" ref="AX87:AX96" si="445">IF(AI87&gt;0,AV87/AI87," ")</f>
        <v xml:space="preserve"> </v>
      </c>
      <c r="AY87" s="73">
        <f t="shared" ref="AY87:AY96" si="446">AU87-AH87</f>
        <v>0</v>
      </c>
      <c r="AZ87" s="73">
        <f t="shared" ref="AZ87:AZ96" si="447">AV87-AI87</f>
        <v>0</v>
      </c>
      <c r="BA87" s="73" t="e">
        <f t="shared" ref="BA87:BA96" si="448">AW87-AJ87</f>
        <v>#DIV/0!</v>
      </c>
      <c r="BB87" s="72" t="str">
        <f t="shared" ref="BB87:BB96" si="449">IF(AF87&gt;0,AV87/AF87," ")</f>
        <v xml:space="preserve"> </v>
      </c>
      <c r="BC87" s="73">
        <f t="shared" ref="BC87:BC96" si="450">AU87-AE87</f>
        <v>0</v>
      </c>
      <c r="BD87" s="73">
        <f t="shared" ref="BD87:BD96" si="451">AV87-AF87</f>
        <v>0</v>
      </c>
      <c r="BE87" s="73" t="e">
        <f t="shared" ref="BE87:BE96" si="452">AW87-AG87</f>
        <v>#DIV/0!</v>
      </c>
      <c r="BF87" s="59"/>
      <c r="BG87" s="25"/>
      <c r="BH87" s="25"/>
      <c r="BI87" s="25"/>
      <c r="BJ87" s="59"/>
      <c r="BK87" s="50"/>
      <c r="BL87" s="50"/>
      <c r="BM87" s="50"/>
      <c r="BO87" s="50"/>
      <c r="BP87" s="50"/>
      <c r="BQ87" s="50"/>
      <c r="BR87" s="59"/>
      <c r="BS87" s="59"/>
      <c r="BT87" s="59"/>
      <c r="BU87" s="59"/>
      <c r="BV87" s="59"/>
      <c r="BW87" s="60"/>
      <c r="BX87" s="60"/>
    </row>
    <row r="88" spans="1:76" ht="11.25" customHeight="1" x14ac:dyDescent="0.2">
      <c r="A88" s="69"/>
      <c r="B88" s="70" t="s">
        <v>170</v>
      </c>
      <c r="C88" s="71"/>
      <c r="D88" s="64">
        <v>0</v>
      </c>
      <c r="E88" s="64">
        <v>0</v>
      </c>
      <c r="F88" s="65" t="e">
        <f t="shared" si="423"/>
        <v>#DIV/0!</v>
      </c>
      <c r="G88" s="64">
        <v>0</v>
      </c>
      <c r="H88" s="64">
        <v>0</v>
      </c>
      <c r="I88" s="65" t="e">
        <f t="shared" si="424"/>
        <v>#DIV/0!</v>
      </c>
      <c r="J88" s="64">
        <v>0</v>
      </c>
      <c r="K88" s="64">
        <v>0</v>
      </c>
      <c r="L88" s="64">
        <v>0</v>
      </c>
      <c r="M88" s="65" t="e">
        <f t="shared" si="425"/>
        <v>#DIV/0!</v>
      </c>
      <c r="N88" s="64">
        <v>0</v>
      </c>
      <c r="O88" s="64">
        <v>0</v>
      </c>
      <c r="P88" s="65" t="e">
        <f t="shared" si="426"/>
        <v>#DIV/0!</v>
      </c>
      <c r="Q88" s="64">
        <v>0</v>
      </c>
      <c r="R88" s="64">
        <v>0</v>
      </c>
      <c r="S88" s="75" t="e">
        <f t="shared" si="427"/>
        <v>#DIV/0!</v>
      </c>
      <c r="T88" s="66">
        <f t="shared" si="428"/>
        <v>0</v>
      </c>
      <c r="U88" s="66">
        <f t="shared" si="429"/>
        <v>0</v>
      </c>
      <c r="V88" s="67" t="e">
        <f t="shared" si="430"/>
        <v>#DIV/0!</v>
      </c>
      <c r="W88" s="72" t="str">
        <f t="shared" si="431"/>
        <v xml:space="preserve"> </v>
      </c>
      <c r="X88" s="73">
        <f t="shared" si="432"/>
        <v>0</v>
      </c>
      <c r="Y88" s="73">
        <f t="shared" si="433"/>
        <v>0</v>
      </c>
      <c r="Z88" s="73" t="e">
        <f t="shared" si="434"/>
        <v>#DIV/0!</v>
      </c>
      <c r="AA88" s="72" t="str">
        <f t="shared" si="435"/>
        <v xml:space="preserve"> </v>
      </c>
      <c r="AB88" s="73">
        <f t="shared" si="436"/>
        <v>0</v>
      </c>
      <c r="AC88" s="73">
        <f t="shared" si="437"/>
        <v>0</v>
      </c>
      <c r="AD88" s="73" t="e">
        <f t="shared" si="438"/>
        <v>#DIV/0!</v>
      </c>
      <c r="AE88" s="64">
        <v>0</v>
      </c>
      <c r="AF88" s="67">
        <v>0</v>
      </c>
      <c r="AG88" s="67" t="e">
        <f t="shared" si="439"/>
        <v>#DIV/0!</v>
      </c>
      <c r="AH88" s="64">
        <v>0</v>
      </c>
      <c r="AI88" s="67">
        <v>0</v>
      </c>
      <c r="AJ88" s="67" t="e">
        <f t="shared" si="440"/>
        <v>#DIV/0!</v>
      </c>
      <c r="AK88" s="64">
        <v>0</v>
      </c>
      <c r="AL88" s="64">
        <v>0</v>
      </c>
      <c r="AM88" s="64">
        <v>0</v>
      </c>
      <c r="AN88" s="67" t="e">
        <f t="shared" si="441"/>
        <v>#DIV/0!</v>
      </c>
      <c r="AO88" s="64">
        <v>0</v>
      </c>
      <c r="AP88" s="64">
        <v>0</v>
      </c>
      <c r="AQ88" s="67" t="e">
        <f t="shared" si="442"/>
        <v>#DIV/0!</v>
      </c>
      <c r="AR88" s="64">
        <v>0</v>
      </c>
      <c r="AS88" s="64">
        <v>0</v>
      </c>
      <c r="AT88" s="67" t="e">
        <f t="shared" si="443"/>
        <v>#DIV/0!</v>
      </c>
      <c r="AU88" s="66">
        <f t="shared" si="444"/>
        <v>0</v>
      </c>
      <c r="AV88" s="66">
        <f t="shared" ref="AV88:AV96" si="453">AM88+AP88+AS88</f>
        <v>0</v>
      </c>
      <c r="AW88" s="67" t="e">
        <f t="shared" ref="AW88:AW96" si="454">AN88+AQ88+AT88</f>
        <v>#DIV/0!</v>
      </c>
      <c r="AX88" s="72" t="str">
        <f t="shared" si="445"/>
        <v xml:space="preserve"> </v>
      </c>
      <c r="AY88" s="73">
        <f t="shared" si="446"/>
        <v>0</v>
      </c>
      <c r="AZ88" s="73">
        <f t="shared" si="447"/>
        <v>0</v>
      </c>
      <c r="BA88" s="73" t="e">
        <f t="shared" si="448"/>
        <v>#DIV/0!</v>
      </c>
      <c r="BB88" s="72" t="str">
        <f t="shared" si="449"/>
        <v xml:space="preserve"> </v>
      </c>
      <c r="BC88" s="73">
        <f t="shared" si="450"/>
        <v>0</v>
      </c>
      <c r="BD88" s="73">
        <f t="shared" si="451"/>
        <v>0</v>
      </c>
      <c r="BE88" s="73" t="e">
        <f t="shared" si="452"/>
        <v>#DIV/0!</v>
      </c>
      <c r="BF88" s="59"/>
      <c r="BG88" s="25"/>
      <c r="BH88" s="25"/>
      <c r="BI88" s="25"/>
      <c r="BJ88" s="59"/>
      <c r="BK88" s="50"/>
      <c r="BL88" s="50"/>
      <c r="BM88" s="50"/>
      <c r="BO88" s="50"/>
      <c r="BP88" s="50"/>
      <c r="BQ88" s="50"/>
      <c r="BR88" s="59"/>
      <c r="BS88" s="59"/>
      <c r="BT88" s="59"/>
      <c r="BU88" s="59"/>
      <c r="BV88" s="59"/>
      <c r="BW88" s="60"/>
      <c r="BX88" s="60"/>
    </row>
    <row r="89" spans="1:76" ht="11.25" customHeight="1" x14ac:dyDescent="0.2">
      <c r="A89" s="69"/>
      <c r="B89" s="70" t="s">
        <v>171</v>
      </c>
      <c r="C89" s="71"/>
      <c r="D89" s="64">
        <v>0</v>
      </c>
      <c r="E89" s="64">
        <v>0</v>
      </c>
      <c r="F89" s="65" t="e">
        <f t="shared" si="423"/>
        <v>#DIV/0!</v>
      </c>
      <c r="G89" s="64">
        <v>0</v>
      </c>
      <c r="H89" s="64">
        <v>0</v>
      </c>
      <c r="I89" s="65" t="e">
        <f t="shared" si="424"/>
        <v>#DIV/0!</v>
      </c>
      <c r="J89" s="64">
        <v>0</v>
      </c>
      <c r="K89" s="64">
        <v>0</v>
      </c>
      <c r="L89" s="64">
        <v>0</v>
      </c>
      <c r="M89" s="65" t="e">
        <f t="shared" si="425"/>
        <v>#DIV/0!</v>
      </c>
      <c r="N89" s="64">
        <v>0</v>
      </c>
      <c r="O89" s="64">
        <v>0</v>
      </c>
      <c r="P89" s="65" t="e">
        <f t="shared" si="426"/>
        <v>#DIV/0!</v>
      </c>
      <c r="Q89" s="64">
        <v>0</v>
      </c>
      <c r="R89" s="64">
        <v>0</v>
      </c>
      <c r="S89" s="75" t="e">
        <f t="shared" si="427"/>
        <v>#DIV/0!</v>
      </c>
      <c r="T89" s="66">
        <f t="shared" si="428"/>
        <v>0</v>
      </c>
      <c r="U89" s="66">
        <f t="shared" si="429"/>
        <v>0</v>
      </c>
      <c r="V89" s="67" t="e">
        <f t="shared" si="430"/>
        <v>#DIV/0!</v>
      </c>
      <c r="W89" s="72" t="str">
        <f t="shared" si="431"/>
        <v xml:space="preserve"> </v>
      </c>
      <c r="X89" s="73">
        <f t="shared" si="432"/>
        <v>0</v>
      </c>
      <c r="Y89" s="73">
        <f t="shared" si="433"/>
        <v>0</v>
      </c>
      <c r="Z89" s="73" t="e">
        <f t="shared" si="434"/>
        <v>#DIV/0!</v>
      </c>
      <c r="AA89" s="72" t="str">
        <f t="shared" si="435"/>
        <v xml:space="preserve"> </v>
      </c>
      <c r="AB89" s="73">
        <f t="shared" si="436"/>
        <v>0</v>
      </c>
      <c r="AC89" s="73">
        <f t="shared" si="437"/>
        <v>0</v>
      </c>
      <c r="AD89" s="73" t="e">
        <f t="shared" si="438"/>
        <v>#DIV/0!</v>
      </c>
      <c r="AE89" s="64">
        <v>0</v>
      </c>
      <c r="AF89" s="67">
        <v>0</v>
      </c>
      <c r="AG89" s="67" t="e">
        <f t="shared" si="439"/>
        <v>#DIV/0!</v>
      </c>
      <c r="AH89" s="64">
        <v>0</v>
      </c>
      <c r="AI89" s="67">
        <v>0</v>
      </c>
      <c r="AJ89" s="67" t="e">
        <f t="shared" si="440"/>
        <v>#DIV/0!</v>
      </c>
      <c r="AK89" s="64">
        <v>0</v>
      </c>
      <c r="AL89" s="64">
        <v>0</v>
      </c>
      <c r="AM89" s="64">
        <v>0</v>
      </c>
      <c r="AN89" s="67" t="e">
        <f t="shared" si="441"/>
        <v>#DIV/0!</v>
      </c>
      <c r="AO89" s="64">
        <v>0</v>
      </c>
      <c r="AP89" s="64">
        <v>0</v>
      </c>
      <c r="AQ89" s="67" t="e">
        <f t="shared" si="442"/>
        <v>#DIV/0!</v>
      </c>
      <c r="AR89" s="64">
        <v>0</v>
      </c>
      <c r="AS89" s="64">
        <v>0</v>
      </c>
      <c r="AT89" s="67" t="e">
        <f t="shared" si="443"/>
        <v>#DIV/0!</v>
      </c>
      <c r="AU89" s="66">
        <f t="shared" si="444"/>
        <v>0</v>
      </c>
      <c r="AV89" s="66">
        <f t="shared" si="453"/>
        <v>0</v>
      </c>
      <c r="AW89" s="67" t="e">
        <f t="shared" si="454"/>
        <v>#DIV/0!</v>
      </c>
      <c r="AX89" s="72" t="str">
        <f t="shared" si="445"/>
        <v xml:space="preserve"> </v>
      </c>
      <c r="AY89" s="73">
        <f t="shared" si="446"/>
        <v>0</v>
      </c>
      <c r="AZ89" s="73">
        <f t="shared" si="447"/>
        <v>0</v>
      </c>
      <c r="BA89" s="73" t="e">
        <f t="shared" si="448"/>
        <v>#DIV/0!</v>
      </c>
      <c r="BB89" s="72" t="str">
        <f t="shared" si="449"/>
        <v xml:space="preserve"> </v>
      </c>
      <c r="BC89" s="73">
        <f t="shared" si="450"/>
        <v>0</v>
      </c>
      <c r="BD89" s="73">
        <f t="shared" si="451"/>
        <v>0</v>
      </c>
      <c r="BE89" s="73" t="e">
        <f t="shared" si="452"/>
        <v>#DIV/0!</v>
      </c>
      <c r="BF89" s="59"/>
      <c r="BG89" s="25"/>
      <c r="BH89" s="25"/>
      <c r="BI89" s="25"/>
      <c r="BJ89" s="59"/>
      <c r="BK89" s="50"/>
      <c r="BL89" s="50"/>
      <c r="BM89" s="50"/>
      <c r="BO89" s="50"/>
      <c r="BP89" s="50"/>
      <c r="BQ89" s="50"/>
      <c r="BR89" s="59"/>
      <c r="BS89" s="59"/>
      <c r="BT89" s="59"/>
      <c r="BU89" s="59"/>
      <c r="BV89" s="59"/>
      <c r="BW89" s="60"/>
      <c r="BX89" s="60"/>
    </row>
    <row r="90" spans="1:76" ht="11.25" customHeight="1" x14ac:dyDescent="0.2">
      <c r="A90" s="69"/>
      <c r="B90" s="70" t="s">
        <v>172</v>
      </c>
      <c r="C90" s="71"/>
      <c r="D90" s="64">
        <v>0</v>
      </c>
      <c r="E90" s="64">
        <v>0</v>
      </c>
      <c r="F90" s="65" t="e">
        <f t="shared" si="423"/>
        <v>#DIV/0!</v>
      </c>
      <c r="G90" s="64">
        <v>0</v>
      </c>
      <c r="H90" s="64">
        <v>0</v>
      </c>
      <c r="I90" s="65" t="e">
        <f t="shared" si="424"/>
        <v>#DIV/0!</v>
      </c>
      <c r="J90" s="64">
        <v>0</v>
      </c>
      <c r="K90" s="64">
        <v>0</v>
      </c>
      <c r="L90" s="64">
        <v>0</v>
      </c>
      <c r="M90" s="65" t="e">
        <f t="shared" si="425"/>
        <v>#DIV/0!</v>
      </c>
      <c r="N90" s="64">
        <v>0</v>
      </c>
      <c r="O90" s="64">
        <v>0</v>
      </c>
      <c r="P90" s="65" t="e">
        <f t="shared" si="426"/>
        <v>#DIV/0!</v>
      </c>
      <c r="Q90" s="64">
        <v>0</v>
      </c>
      <c r="R90" s="64">
        <v>0</v>
      </c>
      <c r="S90" s="75" t="e">
        <f t="shared" si="427"/>
        <v>#DIV/0!</v>
      </c>
      <c r="T90" s="66">
        <f t="shared" si="428"/>
        <v>0</v>
      </c>
      <c r="U90" s="66">
        <f t="shared" si="429"/>
        <v>0</v>
      </c>
      <c r="V90" s="67" t="e">
        <f t="shared" si="430"/>
        <v>#DIV/0!</v>
      </c>
      <c r="W90" s="72" t="str">
        <f t="shared" si="431"/>
        <v xml:space="preserve"> </v>
      </c>
      <c r="X90" s="73">
        <f t="shared" si="432"/>
        <v>0</v>
      </c>
      <c r="Y90" s="73">
        <f t="shared" si="433"/>
        <v>0</v>
      </c>
      <c r="Z90" s="73" t="e">
        <f t="shared" si="434"/>
        <v>#DIV/0!</v>
      </c>
      <c r="AA90" s="72" t="str">
        <f t="shared" si="435"/>
        <v xml:space="preserve"> </v>
      </c>
      <c r="AB90" s="73">
        <f t="shared" si="436"/>
        <v>0</v>
      </c>
      <c r="AC90" s="73">
        <f t="shared" si="437"/>
        <v>0</v>
      </c>
      <c r="AD90" s="73" t="e">
        <f t="shared" si="438"/>
        <v>#DIV/0!</v>
      </c>
      <c r="AE90" s="64">
        <v>0</v>
      </c>
      <c r="AF90" s="67">
        <v>0</v>
      </c>
      <c r="AG90" s="67" t="e">
        <f t="shared" si="439"/>
        <v>#DIV/0!</v>
      </c>
      <c r="AH90" s="64">
        <v>0</v>
      </c>
      <c r="AI90" s="67">
        <v>0</v>
      </c>
      <c r="AJ90" s="67" t="e">
        <f t="shared" si="440"/>
        <v>#DIV/0!</v>
      </c>
      <c r="AK90" s="64">
        <v>0</v>
      </c>
      <c r="AL90" s="64">
        <v>0</v>
      </c>
      <c r="AM90" s="64">
        <v>0</v>
      </c>
      <c r="AN90" s="67" t="e">
        <f t="shared" si="441"/>
        <v>#DIV/0!</v>
      </c>
      <c r="AO90" s="64">
        <v>0</v>
      </c>
      <c r="AP90" s="64">
        <v>0</v>
      </c>
      <c r="AQ90" s="67" t="e">
        <f t="shared" si="442"/>
        <v>#DIV/0!</v>
      </c>
      <c r="AR90" s="64">
        <v>0</v>
      </c>
      <c r="AS90" s="64">
        <v>0</v>
      </c>
      <c r="AT90" s="67" t="e">
        <f t="shared" si="443"/>
        <v>#DIV/0!</v>
      </c>
      <c r="AU90" s="66">
        <f t="shared" si="444"/>
        <v>0</v>
      </c>
      <c r="AV90" s="66">
        <f t="shared" si="453"/>
        <v>0</v>
      </c>
      <c r="AW90" s="67" t="e">
        <f t="shared" si="454"/>
        <v>#DIV/0!</v>
      </c>
      <c r="AX90" s="72" t="str">
        <f t="shared" si="445"/>
        <v xml:space="preserve"> </v>
      </c>
      <c r="AY90" s="73">
        <f t="shared" si="446"/>
        <v>0</v>
      </c>
      <c r="AZ90" s="73">
        <f t="shared" si="447"/>
        <v>0</v>
      </c>
      <c r="BA90" s="73" t="e">
        <f t="shared" si="448"/>
        <v>#DIV/0!</v>
      </c>
      <c r="BB90" s="72" t="str">
        <f t="shared" si="449"/>
        <v xml:space="preserve"> </v>
      </c>
      <c r="BC90" s="73">
        <f t="shared" si="450"/>
        <v>0</v>
      </c>
      <c r="BD90" s="73">
        <f t="shared" si="451"/>
        <v>0</v>
      </c>
      <c r="BE90" s="73" t="e">
        <f t="shared" si="452"/>
        <v>#DIV/0!</v>
      </c>
      <c r="BF90" s="59"/>
      <c r="BG90" s="25"/>
      <c r="BH90" s="25"/>
      <c r="BI90" s="25"/>
      <c r="BJ90" s="59"/>
      <c r="BK90" s="50"/>
      <c r="BL90" s="50"/>
      <c r="BM90" s="50"/>
      <c r="BO90" s="50"/>
      <c r="BP90" s="50"/>
      <c r="BQ90" s="50"/>
      <c r="BR90" s="59"/>
      <c r="BS90" s="59"/>
      <c r="BT90" s="59"/>
      <c r="BU90" s="59"/>
      <c r="BV90" s="59"/>
      <c r="BW90" s="60"/>
      <c r="BX90" s="60"/>
    </row>
    <row r="91" spans="1:76" ht="12.75" customHeight="1" x14ac:dyDescent="0.2">
      <c r="A91" s="69"/>
      <c r="B91" s="70" t="s">
        <v>173</v>
      </c>
      <c r="C91" s="71"/>
      <c r="D91" s="64">
        <v>0</v>
      </c>
      <c r="E91" s="64">
        <v>0</v>
      </c>
      <c r="F91" s="65" t="e">
        <f t="shared" si="423"/>
        <v>#DIV/0!</v>
      </c>
      <c r="G91" s="64">
        <v>0</v>
      </c>
      <c r="H91" s="64">
        <v>0</v>
      </c>
      <c r="I91" s="65" t="e">
        <f t="shared" si="424"/>
        <v>#DIV/0!</v>
      </c>
      <c r="J91" s="64">
        <v>0</v>
      </c>
      <c r="K91" s="64">
        <v>0</v>
      </c>
      <c r="L91" s="64">
        <v>0</v>
      </c>
      <c r="M91" s="65" t="e">
        <f t="shared" si="425"/>
        <v>#DIV/0!</v>
      </c>
      <c r="N91" s="64">
        <v>0</v>
      </c>
      <c r="O91" s="64">
        <v>0</v>
      </c>
      <c r="P91" s="65" t="e">
        <f t="shared" si="426"/>
        <v>#DIV/0!</v>
      </c>
      <c r="Q91" s="64">
        <v>0</v>
      </c>
      <c r="R91" s="64">
        <v>0</v>
      </c>
      <c r="S91" s="75" t="e">
        <f t="shared" si="427"/>
        <v>#DIV/0!</v>
      </c>
      <c r="T91" s="66">
        <f t="shared" si="428"/>
        <v>0</v>
      </c>
      <c r="U91" s="66">
        <f t="shared" si="429"/>
        <v>0</v>
      </c>
      <c r="V91" s="67" t="e">
        <f t="shared" si="430"/>
        <v>#DIV/0!</v>
      </c>
      <c r="W91" s="72" t="str">
        <f t="shared" si="431"/>
        <v xml:space="preserve"> </v>
      </c>
      <c r="X91" s="73">
        <f t="shared" si="432"/>
        <v>0</v>
      </c>
      <c r="Y91" s="73">
        <f t="shared" si="433"/>
        <v>0</v>
      </c>
      <c r="Z91" s="73" t="e">
        <f t="shared" si="434"/>
        <v>#DIV/0!</v>
      </c>
      <c r="AA91" s="72" t="str">
        <f t="shared" si="435"/>
        <v xml:space="preserve"> </v>
      </c>
      <c r="AB91" s="73">
        <f t="shared" si="436"/>
        <v>0</v>
      </c>
      <c r="AC91" s="73">
        <f t="shared" si="437"/>
        <v>0</v>
      </c>
      <c r="AD91" s="73" t="e">
        <f t="shared" si="438"/>
        <v>#DIV/0!</v>
      </c>
      <c r="AE91" s="64">
        <v>0</v>
      </c>
      <c r="AF91" s="67">
        <v>0</v>
      </c>
      <c r="AG91" s="67" t="e">
        <f t="shared" si="439"/>
        <v>#DIV/0!</v>
      </c>
      <c r="AH91" s="64">
        <v>0</v>
      </c>
      <c r="AI91" s="67">
        <v>0</v>
      </c>
      <c r="AJ91" s="67" t="e">
        <f t="shared" si="440"/>
        <v>#DIV/0!</v>
      </c>
      <c r="AK91" s="64">
        <v>0</v>
      </c>
      <c r="AL91" s="64">
        <v>0</v>
      </c>
      <c r="AM91" s="64">
        <v>0</v>
      </c>
      <c r="AN91" s="67" t="e">
        <f t="shared" si="441"/>
        <v>#DIV/0!</v>
      </c>
      <c r="AO91" s="64">
        <v>0</v>
      </c>
      <c r="AP91" s="64">
        <v>0</v>
      </c>
      <c r="AQ91" s="67" t="e">
        <f t="shared" si="442"/>
        <v>#DIV/0!</v>
      </c>
      <c r="AR91" s="64">
        <v>0</v>
      </c>
      <c r="AS91" s="64">
        <v>0</v>
      </c>
      <c r="AT91" s="67" t="e">
        <f t="shared" si="443"/>
        <v>#DIV/0!</v>
      </c>
      <c r="AU91" s="66">
        <f t="shared" si="444"/>
        <v>0</v>
      </c>
      <c r="AV91" s="66">
        <f t="shared" si="453"/>
        <v>0</v>
      </c>
      <c r="AW91" s="67" t="e">
        <f t="shared" si="454"/>
        <v>#DIV/0!</v>
      </c>
      <c r="AX91" s="72" t="str">
        <f t="shared" si="445"/>
        <v xml:space="preserve"> </v>
      </c>
      <c r="AY91" s="73">
        <f t="shared" si="446"/>
        <v>0</v>
      </c>
      <c r="AZ91" s="73">
        <f t="shared" si="447"/>
        <v>0</v>
      </c>
      <c r="BA91" s="73" t="e">
        <f t="shared" si="448"/>
        <v>#DIV/0!</v>
      </c>
      <c r="BB91" s="72" t="str">
        <f t="shared" si="449"/>
        <v xml:space="preserve"> </v>
      </c>
      <c r="BC91" s="73">
        <f t="shared" si="450"/>
        <v>0</v>
      </c>
      <c r="BD91" s="73">
        <f t="shared" si="451"/>
        <v>0</v>
      </c>
      <c r="BE91" s="73" t="e">
        <f t="shared" si="452"/>
        <v>#DIV/0!</v>
      </c>
      <c r="BF91" s="59"/>
      <c r="BG91" s="25"/>
      <c r="BH91" s="25"/>
      <c r="BI91" s="25"/>
      <c r="BJ91" s="59"/>
      <c r="BK91" s="50"/>
      <c r="BL91" s="50"/>
      <c r="BM91" s="50"/>
      <c r="BO91" s="50"/>
      <c r="BP91" s="50"/>
      <c r="BQ91" s="50"/>
      <c r="BR91" s="59"/>
      <c r="BS91" s="59"/>
      <c r="BT91" s="59"/>
      <c r="BU91" s="59"/>
      <c r="BV91" s="59"/>
      <c r="BW91" s="60"/>
      <c r="BX91" s="60"/>
    </row>
    <row r="92" spans="1:76" ht="11.25" customHeight="1" x14ac:dyDescent="0.2">
      <c r="A92" s="69"/>
      <c r="B92" s="70" t="s">
        <v>174</v>
      </c>
      <c r="C92" s="71"/>
      <c r="D92" s="64">
        <v>0</v>
      </c>
      <c r="E92" s="64">
        <v>0</v>
      </c>
      <c r="F92" s="65" t="e">
        <f t="shared" si="423"/>
        <v>#DIV/0!</v>
      </c>
      <c r="G92" s="64">
        <v>0</v>
      </c>
      <c r="H92" s="64">
        <v>0</v>
      </c>
      <c r="I92" s="65" t="e">
        <f t="shared" si="424"/>
        <v>#DIV/0!</v>
      </c>
      <c r="J92" s="64">
        <v>0</v>
      </c>
      <c r="K92" s="64">
        <v>0</v>
      </c>
      <c r="L92" s="64">
        <v>0</v>
      </c>
      <c r="M92" s="65" t="e">
        <f t="shared" si="425"/>
        <v>#DIV/0!</v>
      </c>
      <c r="N92" s="64">
        <v>0</v>
      </c>
      <c r="O92" s="64">
        <v>0</v>
      </c>
      <c r="P92" s="65" t="e">
        <f t="shared" si="426"/>
        <v>#DIV/0!</v>
      </c>
      <c r="Q92" s="64">
        <v>0</v>
      </c>
      <c r="R92" s="64">
        <v>0</v>
      </c>
      <c r="S92" s="75" t="e">
        <f t="shared" si="427"/>
        <v>#DIV/0!</v>
      </c>
      <c r="T92" s="66">
        <f t="shared" si="428"/>
        <v>0</v>
      </c>
      <c r="U92" s="66">
        <f t="shared" si="429"/>
        <v>0</v>
      </c>
      <c r="V92" s="67" t="e">
        <f t="shared" si="430"/>
        <v>#DIV/0!</v>
      </c>
      <c r="W92" s="72" t="str">
        <f t="shared" si="431"/>
        <v xml:space="preserve"> </v>
      </c>
      <c r="X92" s="73">
        <f t="shared" si="432"/>
        <v>0</v>
      </c>
      <c r="Y92" s="73">
        <f t="shared" si="433"/>
        <v>0</v>
      </c>
      <c r="Z92" s="73" t="e">
        <f t="shared" si="434"/>
        <v>#DIV/0!</v>
      </c>
      <c r="AA92" s="72" t="str">
        <f t="shared" si="435"/>
        <v xml:space="preserve"> </v>
      </c>
      <c r="AB92" s="73">
        <f t="shared" si="436"/>
        <v>0</v>
      </c>
      <c r="AC92" s="73">
        <f t="shared" si="437"/>
        <v>0</v>
      </c>
      <c r="AD92" s="73" t="e">
        <f t="shared" si="438"/>
        <v>#DIV/0!</v>
      </c>
      <c r="AE92" s="64">
        <v>0</v>
      </c>
      <c r="AF92" s="67">
        <v>0</v>
      </c>
      <c r="AG92" s="67" t="e">
        <f t="shared" si="439"/>
        <v>#DIV/0!</v>
      </c>
      <c r="AH92" s="64">
        <v>0</v>
      </c>
      <c r="AI92" s="67">
        <v>0</v>
      </c>
      <c r="AJ92" s="67" t="e">
        <f t="shared" si="440"/>
        <v>#DIV/0!</v>
      </c>
      <c r="AK92" s="64">
        <v>0</v>
      </c>
      <c r="AL92" s="64">
        <v>0</v>
      </c>
      <c r="AM92" s="64">
        <v>0</v>
      </c>
      <c r="AN92" s="67" t="e">
        <f t="shared" si="441"/>
        <v>#DIV/0!</v>
      </c>
      <c r="AO92" s="64">
        <v>0</v>
      </c>
      <c r="AP92" s="64">
        <v>0</v>
      </c>
      <c r="AQ92" s="67" t="e">
        <f t="shared" si="442"/>
        <v>#DIV/0!</v>
      </c>
      <c r="AR92" s="64">
        <v>0</v>
      </c>
      <c r="AS92" s="64">
        <v>0</v>
      </c>
      <c r="AT92" s="67" t="e">
        <f t="shared" si="443"/>
        <v>#DIV/0!</v>
      </c>
      <c r="AU92" s="66">
        <f t="shared" si="444"/>
        <v>0</v>
      </c>
      <c r="AV92" s="66">
        <f t="shared" si="453"/>
        <v>0</v>
      </c>
      <c r="AW92" s="67" t="e">
        <f t="shared" si="454"/>
        <v>#DIV/0!</v>
      </c>
      <c r="AX92" s="72" t="str">
        <f t="shared" si="445"/>
        <v xml:space="preserve"> </v>
      </c>
      <c r="AY92" s="73">
        <f t="shared" si="446"/>
        <v>0</v>
      </c>
      <c r="AZ92" s="73">
        <f t="shared" si="447"/>
        <v>0</v>
      </c>
      <c r="BA92" s="73" t="e">
        <f t="shared" si="448"/>
        <v>#DIV/0!</v>
      </c>
      <c r="BB92" s="72" t="str">
        <f t="shared" si="449"/>
        <v xml:space="preserve"> </v>
      </c>
      <c r="BC92" s="73">
        <f t="shared" si="450"/>
        <v>0</v>
      </c>
      <c r="BD92" s="73">
        <f t="shared" si="451"/>
        <v>0</v>
      </c>
      <c r="BE92" s="73" t="e">
        <f t="shared" si="452"/>
        <v>#DIV/0!</v>
      </c>
      <c r="BF92" s="59"/>
      <c r="BG92" s="25"/>
      <c r="BH92" s="25"/>
      <c r="BI92" s="25"/>
      <c r="BJ92" s="59"/>
      <c r="BK92" s="50"/>
      <c r="BL92" s="50"/>
      <c r="BM92" s="50"/>
      <c r="BO92" s="50"/>
      <c r="BP92" s="50"/>
      <c r="BQ92" s="50"/>
      <c r="BR92" s="59"/>
      <c r="BS92" s="59"/>
      <c r="BT92" s="59"/>
      <c r="BU92" s="59"/>
      <c r="BV92" s="59"/>
      <c r="BW92" s="60"/>
      <c r="BX92" s="60"/>
    </row>
    <row r="93" spans="1:76" ht="11.25" customHeight="1" x14ac:dyDescent="0.2">
      <c r="A93" s="69"/>
      <c r="B93" s="70" t="s">
        <v>175</v>
      </c>
      <c r="C93" s="71"/>
      <c r="D93" s="64">
        <v>0</v>
      </c>
      <c r="E93" s="64">
        <v>0</v>
      </c>
      <c r="F93" s="65" t="e">
        <f t="shared" si="423"/>
        <v>#DIV/0!</v>
      </c>
      <c r="G93" s="64">
        <v>0</v>
      </c>
      <c r="H93" s="64">
        <v>0</v>
      </c>
      <c r="I93" s="65" t="e">
        <f t="shared" si="424"/>
        <v>#DIV/0!</v>
      </c>
      <c r="J93" s="64">
        <v>0</v>
      </c>
      <c r="K93" s="64">
        <v>0</v>
      </c>
      <c r="L93" s="64">
        <v>0</v>
      </c>
      <c r="M93" s="65" t="e">
        <f t="shared" si="425"/>
        <v>#DIV/0!</v>
      </c>
      <c r="N93" s="64">
        <v>0</v>
      </c>
      <c r="O93" s="64">
        <v>0</v>
      </c>
      <c r="P93" s="65" t="e">
        <f t="shared" si="426"/>
        <v>#DIV/0!</v>
      </c>
      <c r="Q93" s="64">
        <v>0</v>
      </c>
      <c r="R93" s="64">
        <v>0</v>
      </c>
      <c r="S93" s="75" t="e">
        <f t="shared" si="427"/>
        <v>#DIV/0!</v>
      </c>
      <c r="T93" s="66">
        <f t="shared" si="428"/>
        <v>0</v>
      </c>
      <c r="U93" s="66">
        <f t="shared" si="429"/>
        <v>0</v>
      </c>
      <c r="V93" s="67" t="e">
        <f t="shared" si="430"/>
        <v>#DIV/0!</v>
      </c>
      <c r="W93" s="72" t="str">
        <f t="shared" si="431"/>
        <v xml:space="preserve"> </v>
      </c>
      <c r="X93" s="73">
        <f t="shared" si="432"/>
        <v>0</v>
      </c>
      <c r="Y93" s="73">
        <f t="shared" si="433"/>
        <v>0</v>
      </c>
      <c r="Z93" s="73" t="e">
        <f t="shared" si="434"/>
        <v>#DIV/0!</v>
      </c>
      <c r="AA93" s="72" t="str">
        <f t="shared" si="435"/>
        <v xml:space="preserve"> </v>
      </c>
      <c r="AB93" s="73">
        <f t="shared" si="436"/>
        <v>0</v>
      </c>
      <c r="AC93" s="73">
        <f t="shared" si="437"/>
        <v>0</v>
      </c>
      <c r="AD93" s="73" t="e">
        <f t="shared" si="438"/>
        <v>#DIV/0!</v>
      </c>
      <c r="AE93" s="64">
        <v>0</v>
      </c>
      <c r="AF93" s="67">
        <v>0</v>
      </c>
      <c r="AG93" s="67" t="e">
        <f t="shared" si="439"/>
        <v>#DIV/0!</v>
      </c>
      <c r="AH93" s="64">
        <v>0</v>
      </c>
      <c r="AI93" s="67">
        <v>0</v>
      </c>
      <c r="AJ93" s="67" t="e">
        <f t="shared" si="440"/>
        <v>#DIV/0!</v>
      </c>
      <c r="AK93" s="64">
        <v>0</v>
      </c>
      <c r="AL93" s="64">
        <v>0</v>
      </c>
      <c r="AM93" s="64">
        <v>0</v>
      </c>
      <c r="AN93" s="67" t="e">
        <f t="shared" si="441"/>
        <v>#DIV/0!</v>
      </c>
      <c r="AO93" s="64">
        <v>0</v>
      </c>
      <c r="AP93" s="64">
        <v>0</v>
      </c>
      <c r="AQ93" s="67" t="e">
        <f t="shared" si="442"/>
        <v>#DIV/0!</v>
      </c>
      <c r="AR93" s="64">
        <v>0</v>
      </c>
      <c r="AS93" s="64">
        <v>0</v>
      </c>
      <c r="AT93" s="67" t="e">
        <f t="shared" si="443"/>
        <v>#DIV/0!</v>
      </c>
      <c r="AU93" s="66">
        <f t="shared" si="444"/>
        <v>0</v>
      </c>
      <c r="AV93" s="66">
        <f t="shared" si="453"/>
        <v>0</v>
      </c>
      <c r="AW93" s="67" t="e">
        <f t="shared" si="454"/>
        <v>#DIV/0!</v>
      </c>
      <c r="AX93" s="72" t="str">
        <f t="shared" si="445"/>
        <v xml:space="preserve"> </v>
      </c>
      <c r="AY93" s="73">
        <f t="shared" si="446"/>
        <v>0</v>
      </c>
      <c r="AZ93" s="73">
        <f t="shared" si="447"/>
        <v>0</v>
      </c>
      <c r="BA93" s="73" t="e">
        <f t="shared" si="448"/>
        <v>#DIV/0!</v>
      </c>
      <c r="BB93" s="72" t="str">
        <f t="shared" si="449"/>
        <v xml:space="preserve"> </v>
      </c>
      <c r="BC93" s="73">
        <f t="shared" si="450"/>
        <v>0</v>
      </c>
      <c r="BD93" s="73">
        <f t="shared" si="451"/>
        <v>0</v>
      </c>
      <c r="BE93" s="73" t="e">
        <f t="shared" si="452"/>
        <v>#DIV/0!</v>
      </c>
      <c r="BF93" s="59"/>
      <c r="BG93" s="25"/>
      <c r="BH93" s="25"/>
      <c r="BI93" s="25"/>
      <c r="BJ93" s="59"/>
      <c r="BK93" s="50"/>
      <c r="BL93" s="50"/>
      <c r="BM93" s="50"/>
      <c r="BO93" s="50"/>
      <c r="BP93" s="50"/>
      <c r="BQ93" s="50"/>
      <c r="BR93" s="59"/>
      <c r="BS93" s="59"/>
      <c r="BT93" s="59"/>
      <c r="BU93" s="59"/>
      <c r="BV93" s="59"/>
      <c r="BW93" s="60"/>
      <c r="BX93" s="60"/>
    </row>
    <row r="94" spans="1:76" ht="11.25" customHeight="1" x14ac:dyDescent="0.2">
      <c r="A94" s="69"/>
      <c r="B94" s="70" t="s">
        <v>176</v>
      </c>
      <c r="C94" s="71"/>
      <c r="D94" s="64">
        <v>0</v>
      </c>
      <c r="E94" s="64">
        <v>0</v>
      </c>
      <c r="F94" s="65" t="e">
        <f t="shared" si="423"/>
        <v>#DIV/0!</v>
      </c>
      <c r="G94" s="64">
        <v>0</v>
      </c>
      <c r="H94" s="64">
        <v>0</v>
      </c>
      <c r="I94" s="65" t="e">
        <f t="shared" si="424"/>
        <v>#DIV/0!</v>
      </c>
      <c r="J94" s="64">
        <v>0</v>
      </c>
      <c r="K94" s="64">
        <v>0</v>
      </c>
      <c r="L94" s="64">
        <v>0</v>
      </c>
      <c r="M94" s="65" t="e">
        <f t="shared" si="425"/>
        <v>#DIV/0!</v>
      </c>
      <c r="N94" s="64">
        <v>0</v>
      </c>
      <c r="O94" s="64">
        <v>0</v>
      </c>
      <c r="P94" s="65" t="e">
        <f t="shared" si="426"/>
        <v>#DIV/0!</v>
      </c>
      <c r="Q94" s="64">
        <v>0</v>
      </c>
      <c r="R94" s="64">
        <v>0</v>
      </c>
      <c r="S94" s="75" t="e">
        <f t="shared" si="427"/>
        <v>#DIV/0!</v>
      </c>
      <c r="T94" s="66">
        <f t="shared" si="428"/>
        <v>0</v>
      </c>
      <c r="U94" s="66">
        <f t="shared" si="429"/>
        <v>0</v>
      </c>
      <c r="V94" s="67" t="e">
        <f t="shared" si="430"/>
        <v>#DIV/0!</v>
      </c>
      <c r="W94" s="72" t="str">
        <f t="shared" si="431"/>
        <v xml:space="preserve"> </v>
      </c>
      <c r="X94" s="73">
        <f t="shared" si="432"/>
        <v>0</v>
      </c>
      <c r="Y94" s="73">
        <f t="shared" si="433"/>
        <v>0</v>
      </c>
      <c r="Z94" s="73" t="e">
        <f t="shared" si="434"/>
        <v>#DIV/0!</v>
      </c>
      <c r="AA94" s="72" t="str">
        <f t="shared" si="435"/>
        <v xml:space="preserve"> </v>
      </c>
      <c r="AB94" s="73">
        <f t="shared" si="436"/>
        <v>0</v>
      </c>
      <c r="AC94" s="73">
        <f t="shared" si="437"/>
        <v>0</v>
      </c>
      <c r="AD94" s="73" t="e">
        <f t="shared" si="438"/>
        <v>#DIV/0!</v>
      </c>
      <c r="AE94" s="64">
        <v>0</v>
      </c>
      <c r="AF94" s="67">
        <v>0</v>
      </c>
      <c r="AG94" s="67" t="e">
        <f t="shared" si="439"/>
        <v>#DIV/0!</v>
      </c>
      <c r="AH94" s="64">
        <v>0</v>
      </c>
      <c r="AI94" s="67">
        <v>0</v>
      </c>
      <c r="AJ94" s="67" t="e">
        <f t="shared" si="440"/>
        <v>#DIV/0!</v>
      </c>
      <c r="AK94" s="64">
        <v>0</v>
      </c>
      <c r="AL94" s="64">
        <v>0</v>
      </c>
      <c r="AM94" s="64">
        <v>0</v>
      </c>
      <c r="AN94" s="67" t="e">
        <f t="shared" si="441"/>
        <v>#DIV/0!</v>
      </c>
      <c r="AO94" s="64">
        <v>0</v>
      </c>
      <c r="AP94" s="64">
        <v>0</v>
      </c>
      <c r="AQ94" s="67" t="e">
        <f t="shared" si="442"/>
        <v>#DIV/0!</v>
      </c>
      <c r="AR94" s="64">
        <v>0</v>
      </c>
      <c r="AS94" s="64">
        <v>0</v>
      </c>
      <c r="AT94" s="67" t="e">
        <f t="shared" si="443"/>
        <v>#DIV/0!</v>
      </c>
      <c r="AU94" s="66">
        <f t="shared" si="444"/>
        <v>0</v>
      </c>
      <c r="AV94" s="66">
        <f t="shared" si="453"/>
        <v>0</v>
      </c>
      <c r="AW94" s="67" t="e">
        <f t="shared" si="454"/>
        <v>#DIV/0!</v>
      </c>
      <c r="AX94" s="72" t="str">
        <f t="shared" si="445"/>
        <v xml:space="preserve"> </v>
      </c>
      <c r="AY94" s="73">
        <f t="shared" si="446"/>
        <v>0</v>
      </c>
      <c r="AZ94" s="73">
        <f t="shared" si="447"/>
        <v>0</v>
      </c>
      <c r="BA94" s="73" t="e">
        <f t="shared" si="448"/>
        <v>#DIV/0!</v>
      </c>
      <c r="BB94" s="72" t="str">
        <f t="shared" si="449"/>
        <v xml:space="preserve"> </v>
      </c>
      <c r="BC94" s="73">
        <f t="shared" si="450"/>
        <v>0</v>
      </c>
      <c r="BD94" s="73">
        <f t="shared" si="451"/>
        <v>0</v>
      </c>
      <c r="BE94" s="73" t="e">
        <f t="shared" si="452"/>
        <v>#DIV/0!</v>
      </c>
      <c r="BF94" s="59"/>
      <c r="BG94" s="25"/>
      <c r="BH94" s="25"/>
      <c r="BI94" s="25"/>
      <c r="BJ94" s="59"/>
      <c r="BK94" s="50"/>
      <c r="BL94" s="50"/>
      <c r="BM94" s="50"/>
      <c r="BO94" s="50"/>
      <c r="BP94" s="50"/>
      <c r="BQ94" s="50"/>
      <c r="BR94" s="59"/>
      <c r="BS94" s="59"/>
      <c r="BT94" s="59"/>
      <c r="BU94" s="59"/>
      <c r="BV94" s="59"/>
      <c r="BW94" s="60"/>
      <c r="BX94" s="60"/>
    </row>
    <row r="95" spans="1:76" ht="11.25" customHeight="1" x14ac:dyDescent="0.2">
      <c r="A95" s="69"/>
      <c r="B95" s="70" t="s">
        <v>177</v>
      </c>
      <c r="C95" s="71"/>
      <c r="D95" s="64">
        <v>0</v>
      </c>
      <c r="E95" s="64">
        <v>0</v>
      </c>
      <c r="F95" s="65" t="e">
        <f t="shared" si="423"/>
        <v>#DIV/0!</v>
      </c>
      <c r="G95" s="64">
        <v>0</v>
      </c>
      <c r="H95" s="64">
        <v>0</v>
      </c>
      <c r="I95" s="65" t="e">
        <f t="shared" si="424"/>
        <v>#DIV/0!</v>
      </c>
      <c r="J95" s="64">
        <v>0</v>
      </c>
      <c r="K95" s="64">
        <v>0</v>
      </c>
      <c r="L95" s="64">
        <v>0</v>
      </c>
      <c r="M95" s="65" t="e">
        <f t="shared" si="425"/>
        <v>#DIV/0!</v>
      </c>
      <c r="N95" s="64">
        <v>0</v>
      </c>
      <c r="O95" s="64">
        <v>0</v>
      </c>
      <c r="P95" s="65" t="e">
        <f t="shared" si="426"/>
        <v>#DIV/0!</v>
      </c>
      <c r="Q95" s="64">
        <v>0</v>
      </c>
      <c r="R95" s="64">
        <v>0</v>
      </c>
      <c r="S95" s="75" t="e">
        <f t="shared" si="427"/>
        <v>#DIV/0!</v>
      </c>
      <c r="T95" s="66">
        <f t="shared" si="428"/>
        <v>0</v>
      </c>
      <c r="U95" s="66">
        <f t="shared" si="429"/>
        <v>0</v>
      </c>
      <c r="V95" s="67" t="e">
        <f t="shared" si="430"/>
        <v>#DIV/0!</v>
      </c>
      <c r="W95" s="72" t="str">
        <f t="shared" si="431"/>
        <v xml:space="preserve"> </v>
      </c>
      <c r="X95" s="73">
        <f t="shared" si="432"/>
        <v>0</v>
      </c>
      <c r="Y95" s="73">
        <f t="shared" si="433"/>
        <v>0</v>
      </c>
      <c r="Z95" s="73" t="e">
        <f t="shared" si="434"/>
        <v>#DIV/0!</v>
      </c>
      <c r="AA95" s="72" t="str">
        <f t="shared" si="435"/>
        <v xml:space="preserve"> </v>
      </c>
      <c r="AB95" s="73">
        <f t="shared" si="436"/>
        <v>0</v>
      </c>
      <c r="AC95" s="73">
        <f t="shared" si="437"/>
        <v>0</v>
      </c>
      <c r="AD95" s="73" t="e">
        <f t="shared" si="438"/>
        <v>#DIV/0!</v>
      </c>
      <c r="AE95" s="64">
        <v>0</v>
      </c>
      <c r="AF95" s="67">
        <v>0</v>
      </c>
      <c r="AG95" s="67" t="e">
        <f t="shared" si="439"/>
        <v>#DIV/0!</v>
      </c>
      <c r="AH95" s="64">
        <v>0</v>
      </c>
      <c r="AI95" s="67">
        <v>0</v>
      </c>
      <c r="AJ95" s="67" t="e">
        <f t="shared" si="440"/>
        <v>#DIV/0!</v>
      </c>
      <c r="AK95" s="64">
        <v>0</v>
      </c>
      <c r="AL95" s="64">
        <v>0</v>
      </c>
      <c r="AM95" s="64">
        <v>0</v>
      </c>
      <c r="AN95" s="67" t="e">
        <f t="shared" si="441"/>
        <v>#DIV/0!</v>
      </c>
      <c r="AO95" s="64">
        <v>0</v>
      </c>
      <c r="AP95" s="64">
        <v>0</v>
      </c>
      <c r="AQ95" s="67" t="e">
        <f t="shared" si="442"/>
        <v>#DIV/0!</v>
      </c>
      <c r="AR95" s="64">
        <v>0</v>
      </c>
      <c r="AS95" s="64">
        <v>0</v>
      </c>
      <c r="AT95" s="67" t="e">
        <f t="shared" si="443"/>
        <v>#DIV/0!</v>
      </c>
      <c r="AU95" s="66">
        <f t="shared" si="444"/>
        <v>0</v>
      </c>
      <c r="AV95" s="66">
        <f t="shared" si="453"/>
        <v>0</v>
      </c>
      <c r="AW95" s="67" t="e">
        <f t="shared" si="454"/>
        <v>#DIV/0!</v>
      </c>
      <c r="AX95" s="72" t="str">
        <f t="shared" si="445"/>
        <v xml:space="preserve"> </v>
      </c>
      <c r="AY95" s="73">
        <f t="shared" si="446"/>
        <v>0</v>
      </c>
      <c r="AZ95" s="73">
        <f t="shared" si="447"/>
        <v>0</v>
      </c>
      <c r="BA95" s="73" t="e">
        <f t="shared" si="448"/>
        <v>#DIV/0!</v>
      </c>
      <c r="BB95" s="72" t="str">
        <f t="shared" si="449"/>
        <v xml:space="preserve"> </v>
      </c>
      <c r="BC95" s="73">
        <f t="shared" si="450"/>
        <v>0</v>
      </c>
      <c r="BD95" s="73">
        <f t="shared" si="451"/>
        <v>0</v>
      </c>
      <c r="BE95" s="73" t="e">
        <f t="shared" si="452"/>
        <v>#DIV/0!</v>
      </c>
      <c r="BF95" s="59"/>
      <c r="BG95" s="25"/>
      <c r="BH95" s="25"/>
      <c r="BI95" s="25"/>
      <c r="BJ95" s="59"/>
      <c r="BK95" s="50"/>
      <c r="BL95" s="50"/>
      <c r="BM95" s="50"/>
      <c r="BO95" s="50"/>
      <c r="BP95" s="50"/>
      <c r="BQ95" s="50"/>
      <c r="BR95" s="59"/>
      <c r="BS95" s="59"/>
      <c r="BT95" s="59"/>
      <c r="BU95" s="59"/>
      <c r="BV95" s="59"/>
      <c r="BW95" s="60"/>
      <c r="BX95" s="60"/>
    </row>
    <row r="96" spans="1:76" ht="11.25" customHeight="1" x14ac:dyDescent="0.2">
      <c r="A96" s="69"/>
      <c r="B96" s="70" t="s">
        <v>178</v>
      </c>
      <c r="C96" s="71"/>
      <c r="D96" s="64">
        <v>0</v>
      </c>
      <c r="E96" s="64">
        <v>0</v>
      </c>
      <c r="F96" s="65" t="e">
        <f t="shared" si="423"/>
        <v>#DIV/0!</v>
      </c>
      <c r="G96" s="64">
        <v>0</v>
      </c>
      <c r="H96" s="64">
        <v>0</v>
      </c>
      <c r="I96" s="65" t="e">
        <f t="shared" si="424"/>
        <v>#DIV/0!</v>
      </c>
      <c r="J96" s="64">
        <v>0</v>
      </c>
      <c r="K96" s="64">
        <v>0</v>
      </c>
      <c r="L96" s="64">
        <v>0</v>
      </c>
      <c r="M96" s="65" t="e">
        <f t="shared" si="425"/>
        <v>#DIV/0!</v>
      </c>
      <c r="N96" s="64">
        <v>0</v>
      </c>
      <c r="O96" s="64">
        <v>0</v>
      </c>
      <c r="P96" s="65" t="e">
        <f t="shared" si="426"/>
        <v>#DIV/0!</v>
      </c>
      <c r="Q96" s="64">
        <v>0</v>
      </c>
      <c r="R96" s="64">
        <v>0</v>
      </c>
      <c r="S96" s="75" t="e">
        <f t="shared" si="427"/>
        <v>#DIV/0!</v>
      </c>
      <c r="T96" s="66">
        <f t="shared" si="428"/>
        <v>0</v>
      </c>
      <c r="U96" s="66">
        <f t="shared" si="429"/>
        <v>0</v>
      </c>
      <c r="V96" s="67" t="e">
        <f t="shared" si="430"/>
        <v>#DIV/0!</v>
      </c>
      <c r="W96" s="72" t="str">
        <f t="shared" si="431"/>
        <v xml:space="preserve"> </v>
      </c>
      <c r="X96" s="73">
        <f t="shared" si="432"/>
        <v>0</v>
      </c>
      <c r="Y96" s="73">
        <f t="shared" si="433"/>
        <v>0</v>
      </c>
      <c r="Z96" s="73" t="e">
        <f t="shared" si="434"/>
        <v>#DIV/0!</v>
      </c>
      <c r="AA96" s="72" t="str">
        <f t="shared" si="435"/>
        <v xml:space="preserve"> </v>
      </c>
      <c r="AB96" s="73">
        <f t="shared" si="436"/>
        <v>0</v>
      </c>
      <c r="AC96" s="73">
        <f t="shared" si="437"/>
        <v>0</v>
      </c>
      <c r="AD96" s="73" t="e">
        <f t="shared" si="438"/>
        <v>#DIV/0!</v>
      </c>
      <c r="AE96" s="64">
        <v>0</v>
      </c>
      <c r="AF96" s="67">
        <v>0</v>
      </c>
      <c r="AG96" s="67" t="e">
        <f t="shared" si="439"/>
        <v>#DIV/0!</v>
      </c>
      <c r="AH96" s="64">
        <v>0</v>
      </c>
      <c r="AI96" s="67">
        <v>0</v>
      </c>
      <c r="AJ96" s="67" t="e">
        <f t="shared" si="440"/>
        <v>#DIV/0!</v>
      </c>
      <c r="AK96" s="64">
        <v>0</v>
      </c>
      <c r="AL96" s="64">
        <v>0</v>
      </c>
      <c r="AM96" s="64">
        <v>0</v>
      </c>
      <c r="AN96" s="67" t="e">
        <f t="shared" si="441"/>
        <v>#DIV/0!</v>
      </c>
      <c r="AO96" s="64">
        <v>0</v>
      </c>
      <c r="AP96" s="64">
        <v>0</v>
      </c>
      <c r="AQ96" s="67" t="e">
        <f t="shared" si="442"/>
        <v>#DIV/0!</v>
      </c>
      <c r="AR96" s="64">
        <v>0</v>
      </c>
      <c r="AS96" s="64">
        <v>0</v>
      </c>
      <c r="AT96" s="67" t="e">
        <f t="shared" si="443"/>
        <v>#DIV/0!</v>
      </c>
      <c r="AU96" s="66">
        <f t="shared" si="444"/>
        <v>0</v>
      </c>
      <c r="AV96" s="66">
        <f t="shared" si="453"/>
        <v>0</v>
      </c>
      <c r="AW96" s="67" t="e">
        <f t="shared" si="454"/>
        <v>#DIV/0!</v>
      </c>
      <c r="AX96" s="72" t="str">
        <f t="shared" si="445"/>
        <v xml:space="preserve"> </v>
      </c>
      <c r="AY96" s="73">
        <f t="shared" si="446"/>
        <v>0</v>
      </c>
      <c r="AZ96" s="73">
        <f t="shared" si="447"/>
        <v>0</v>
      </c>
      <c r="BA96" s="73" t="e">
        <f t="shared" si="448"/>
        <v>#DIV/0!</v>
      </c>
      <c r="BB96" s="72" t="str">
        <f t="shared" si="449"/>
        <v xml:space="preserve"> </v>
      </c>
      <c r="BC96" s="73">
        <f t="shared" si="450"/>
        <v>0</v>
      </c>
      <c r="BD96" s="73">
        <f t="shared" si="451"/>
        <v>0</v>
      </c>
      <c r="BE96" s="73" t="e">
        <f t="shared" si="452"/>
        <v>#DIV/0!</v>
      </c>
      <c r="BF96" s="59"/>
      <c r="BG96" s="25"/>
      <c r="BH96" s="25"/>
      <c r="BI96" s="25"/>
      <c r="BJ96" s="59"/>
      <c r="BK96" s="50"/>
      <c r="BL96" s="50"/>
      <c r="BM96" s="50"/>
      <c r="BO96" s="50"/>
      <c r="BP96" s="50"/>
      <c r="BQ96" s="50"/>
      <c r="BR96" s="59"/>
      <c r="BS96" s="59"/>
      <c r="BT96" s="59"/>
      <c r="BU96" s="59"/>
      <c r="BV96" s="59"/>
      <c r="BW96" s="60"/>
      <c r="BX96" s="60"/>
    </row>
    <row r="97" spans="1:76" ht="11.25" customHeight="1" x14ac:dyDescent="0.2">
      <c r="A97" s="51" t="s">
        <v>179</v>
      </c>
      <c r="B97" s="52"/>
      <c r="C97" s="53"/>
      <c r="D97" s="76"/>
      <c r="E97" s="76">
        <f t="shared" ref="E97:V97" si="455">SUM(E98:E98)</f>
        <v>0</v>
      </c>
      <c r="F97" s="77" t="e">
        <f t="shared" si="455"/>
        <v>#DIV/0!</v>
      </c>
      <c r="G97" s="76"/>
      <c r="H97" s="54">
        <f t="shared" ref="H97" si="456">SUM(H98:H98)</f>
        <v>0</v>
      </c>
      <c r="I97" s="77" t="e">
        <f t="shared" si="455"/>
        <v>#DIV/0!</v>
      </c>
      <c r="J97" s="76"/>
      <c r="K97" s="76"/>
      <c r="L97" s="54">
        <f t="shared" ref="L97:S97" si="457">SUM(L98:L98)</f>
        <v>0</v>
      </c>
      <c r="M97" s="77" t="e">
        <f t="shared" si="457"/>
        <v>#DIV/0!</v>
      </c>
      <c r="N97" s="76"/>
      <c r="O97" s="54">
        <f t="shared" ref="O97" si="458">SUM(O98:O98)</f>
        <v>0</v>
      </c>
      <c r="P97" s="77" t="e">
        <f t="shared" si="457"/>
        <v>#DIV/0!</v>
      </c>
      <c r="Q97" s="76"/>
      <c r="R97" s="54">
        <f t="shared" ref="R97" si="459">SUM(R98:R98)</f>
        <v>0</v>
      </c>
      <c r="S97" s="78" t="e">
        <f t="shared" si="457"/>
        <v>#DIV/0!</v>
      </c>
      <c r="T97" s="54"/>
      <c r="U97" s="54">
        <f t="shared" si="455"/>
        <v>0</v>
      </c>
      <c r="V97" s="77" t="e">
        <f t="shared" si="455"/>
        <v>#DIV/0!</v>
      </c>
      <c r="W97" s="57" t="str">
        <f t="shared" si="329"/>
        <v xml:space="preserve"> </v>
      </c>
      <c r="X97" s="58">
        <f t="shared" si="330"/>
        <v>0</v>
      </c>
      <c r="Y97" s="58">
        <f t="shared" si="330"/>
        <v>0</v>
      </c>
      <c r="Z97" s="58" t="e">
        <f t="shared" si="330"/>
        <v>#DIV/0!</v>
      </c>
      <c r="AA97" s="57" t="str">
        <f t="shared" si="331"/>
        <v xml:space="preserve"> </v>
      </c>
      <c r="AB97" s="58">
        <f t="shared" si="332"/>
        <v>0</v>
      </c>
      <c r="AC97" s="58">
        <f t="shared" si="332"/>
        <v>0</v>
      </c>
      <c r="AD97" s="58" t="e">
        <f t="shared" si="332"/>
        <v>#DIV/0!</v>
      </c>
      <c r="AE97" s="76"/>
      <c r="AF97" s="77">
        <f t="shared" ref="AF97:AJ97" si="460">SUM(AF98:AF98)</f>
        <v>0</v>
      </c>
      <c r="AG97" s="77" t="e">
        <f t="shared" si="460"/>
        <v>#DIV/0!</v>
      </c>
      <c r="AH97" s="76"/>
      <c r="AI97" s="77">
        <f t="shared" ref="AI97" si="461">SUM(AI98:AI98)</f>
        <v>0</v>
      </c>
      <c r="AJ97" s="77" t="e">
        <f t="shared" si="460"/>
        <v>#DIV/0!</v>
      </c>
      <c r="AK97" s="76"/>
      <c r="AL97" s="76"/>
      <c r="AM97" s="54">
        <f t="shared" ref="AM97:AN97" si="462">SUM(AM98:AM98)</f>
        <v>0</v>
      </c>
      <c r="AN97" s="77" t="e">
        <f t="shared" si="462"/>
        <v>#DIV/0!</v>
      </c>
      <c r="AO97" s="76"/>
      <c r="AP97" s="54">
        <f t="shared" ref="AP97:AQ97" si="463">SUM(AP98:AP98)</f>
        <v>0</v>
      </c>
      <c r="AQ97" s="77" t="e">
        <f t="shared" si="463"/>
        <v>#DIV/0!</v>
      </c>
      <c r="AR97" s="76"/>
      <c r="AS97" s="54">
        <f t="shared" ref="AS97:AT97" si="464">SUM(AS98:AS98)</f>
        <v>0</v>
      </c>
      <c r="AT97" s="77" t="e">
        <f t="shared" si="464"/>
        <v>#DIV/0!</v>
      </c>
      <c r="AU97" s="54"/>
      <c r="AV97" s="54">
        <f t="shared" ref="AV97:AW115" si="465">AM97+AP97+AS97</f>
        <v>0</v>
      </c>
      <c r="AW97" s="77" t="e">
        <f t="shared" si="465"/>
        <v>#DIV/0!</v>
      </c>
      <c r="AX97" s="57" t="str">
        <f t="shared" si="339"/>
        <v xml:space="preserve"> </v>
      </c>
      <c r="AY97" s="58">
        <f t="shared" si="340"/>
        <v>0</v>
      </c>
      <c r="AZ97" s="58">
        <f t="shared" si="340"/>
        <v>0</v>
      </c>
      <c r="BA97" s="58" t="e">
        <f t="shared" si="340"/>
        <v>#DIV/0!</v>
      </c>
      <c r="BB97" s="57" t="str">
        <f t="shared" si="341"/>
        <v xml:space="preserve"> </v>
      </c>
      <c r="BC97" s="58">
        <f t="shared" si="342"/>
        <v>0</v>
      </c>
      <c r="BD97" s="58">
        <f t="shared" si="342"/>
        <v>0</v>
      </c>
      <c r="BE97" s="58" t="e">
        <f t="shared" si="342"/>
        <v>#DIV/0!</v>
      </c>
      <c r="BF97" s="59"/>
      <c r="BG97" s="25"/>
      <c r="BH97" s="25"/>
      <c r="BI97" s="25"/>
      <c r="BJ97" s="59"/>
      <c r="BK97" s="50"/>
      <c r="BL97" s="50"/>
      <c r="BM97" s="50"/>
      <c r="BO97" s="50"/>
      <c r="BP97" s="50"/>
      <c r="BQ97" s="50"/>
      <c r="BR97" s="59"/>
      <c r="BS97" s="59"/>
      <c r="BT97" s="59"/>
      <c r="BU97" s="59"/>
      <c r="BV97" s="59"/>
      <c r="BW97" s="60"/>
      <c r="BX97" s="60"/>
    </row>
    <row r="98" spans="1:76" ht="15.75" customHeight="1" x14ac:dyDescent="0.2">
      <c r="A98" s="69"/>
      <c r="B98" s="70" t="s">
        <v>179</v>
      </c>
      <c r="C98" s="71" t="s">
        <v>180</v>
      </c>
      <c r="D98" s="64">
        <v>0</v>
      </c>
      <c r="E98" s="64">
        <v>0</v>
      </c>
      <c r="F98" s="65" t="e">
        <f>E98/$F$11</f>
        <v>#DIV/0!</v>
      </c>
      <c r="G98" s="64">
        <v>0</v>
      </c>
      <c r="H98" s="64">
        <v>0</v>
      </c>
      <c r="I98" s="65" t="e">
        <f>H98/$I$11</f>
        <v>#DIV/0!</v>
      </c>
      <c r="J98" s="64">
        <v>0</v>
      </c>
      <c r="K98" s="64">
        <v>0</v>
      </c>
      <c r="L98" s="64">
        <v>0</v>
      </c>
      <c r="M98" s="65" t="e">
        <f>L98/$M$11</f>
        <v>#DIV/0!</v>
      </c>
      <c r="N98" s="64">
        <v>0</v>
      </c>
      <c r="O98" s="64">
        <v>0</v>
      </c>
      <c r="P98" s="65" t="e">
        <f>O98/P$11</f>
        <v>#DIV/0!</v>
      </c>
      <c r="Q98" s="64">
        <v>0</v>
      </c>
      <c r="R98" s="64">
        <v>0</v>
      </c>
      <c r="S98" s="75" t="e">
        <f>R98/S$11</f>
        <v>#DIV/0!</v>
      </c>
      <c r="T98" s="66">
        <f t="shared" ref="T98" si="466">J98+K98+N98+Q98</f>
        <v>0</v>
      </c>
      <c r="U98" s="66">
        <f t="shared" ref="U98" si="467">L98+O98+R98</f>
        <v>0</v>
      </c>
      <c r="V98" s="67" t="e">
        <f t="shared" ref="V98" si="468">M98+P98+S98</f>
        <v>#DIV/0!</v>
      </c>
      <c r="W98" s="72" t="str">
        <f t="shared" ref="W98" si="469">IF(H98&gt;0,U98/H98," ")</f>
        <v xml:space="preserve"> </v>
      </c>
      <c r="X98" s="73">
        <f t="shared" ref="X98" si="470">T98-G98</f>
        <v>0</v>
      </c>
      <c r="Y98" s="73">
        <f t="shared" ref="Y98" si="471">U98-H98</f>
        <v>0</v>
      </c>
      <c r="Z98" s="73" t="e">
        <f t="shared" ref="Z98" si="472">V98-I98</f>
        <v>#DIV/0!</v>
      </c>
      <c r="AA98" s="72" t="str">
        <f t="shared" ref="AA98" si="473">IF(E98&gt;0,U98/E98," ")</f>
        <v xml:space="preserve"> </v>
      </c>
      <c r="AB98" s="73">
        <f t="shared" ref="AB98" si="474">T98-D98</f>
        <v>0</v>
      </c>
      <c r="AC98" s="73">
        <f t="shared" ref="AC98" si="475">U98-E98</f>
        <v>0</v>
      </c>
      <c r="AD98" s="73" t="e">
        <f t="shared" ref="AD98" si="476">V98-F98</f>
        <v>#DIV/0!</v>
      </c>
      <c r="AE98" s="64">
        <v>0</v>
      </c>
      <c r="AF98" s="67">
        <v>0</v>
      </c>
      <c r="AG98" s="67" t="e">
        <f>AF98/$AG$11</f>
        <v>#DIV/0!</v>
      </c>
      <c r="AH98" s="64">
        <v>0</v>
      </c>
      <c r="AI98" s="67">
        <v>0</v>
      </c>
      <c r="AJ98" s="67" t="e">
        <f>AI98/$AJ$11</f>
        <v>#DIV/0!</v>
      </c>
      <c r="AK98" s="64">
        <v>0</v>
      </c>
      <c r="AL98" s="64">
        <v>0</v>
      </c>
      <c r="AM98" s="64">
        <v>0</v>
      </c>
      <c r="AN98" s="67" t="e">
        <f>M98</f>
        <v>#DIV/0!</v>
      </c>
      <c r="AO98" s="64">
        <v>0</v>
      </c>
      <c r="AP98" s="64">
        <v>0</v>
      </c>
      <c r="AQ98" s="67" t="e">
        <f>P98</f>
        <v>#DIV/0!</v>
      </c>
      <c r="AR98" s="64">
        <v>0</v>
      </c>
      <c r="AS98" s="64">
        <v>0</v>
      </c>
      <c r="AT98" s="67" t="e">
        <f>S98</f>
        <v>#DIV/0!</v>
      </c>
      <c r="AU98" s="66">
        <f>AK98+AL98+AO98+AR98</f>
        <v>0</v>
      </c>
      <c r="AV98" s="66">
        <f t="shared" ref="AV98" si="477">AM98+AP98+AS98</f>
        <v>0</v>
      </c>
      <c r="AW98" s="67" t="e">
        <f t="shared" ref="AW98" si="478">AN98+AQ98+AT98</f>
        <v>#DIV/0!</v>
      </c>
      <c r="AX98" s="72" t="str">
        <f t="shared" ref="AX98" si="479">IF(AI98&gt;0,AV98/AI98," ")</f>
        <v xml:space="preserve"> </v>
      </c>
      <c r="AY98" s="73">
        <f t="shared" ref="AY98" si="480">AU98-AH98</f>
        <v>0</v>
      </c>
      <c r="AZ98" s="73">
        <f t="shared" ref="AZ98" si="481">AV98-AI98</f>
        <v>0</v>
      </c>
      <c r="BA98" s="73" t="e">
        <f t="shared" ref="BA98" si="482">AW98-AJ98</f>
        <v>#DIV/0!</v>
      </c>
      <c r="BB98" s="72" t="str">
        <f t="shared" ref="BB98" si="483">IF(AF98&gt;0,AV98/AF98," ")</f>
        <v xml:space="preserve"> </v>
      </c>
      <c r="BC98" s="73">
        <f t="shared" ref="BC98" si="484">AU98-AE98</f>
        <v>0</v>
      </c>
      <c r="BD98" s="73">
        <f t="shared" ref="BD98" si="485">AV98-AF98</f>
        <v>0</v>
      </c>
      <c r="BE98" s="73" t="e">
        <f t="shared" ref="BE98" si="486">AW98-AG98</f>
        <v>#DIV/0!</v>
      </c>
      <c r="BF98" s="59"/>
      <c r="BG98" s="25"/>
      <c r="BH98" s="25"/>
      <c r="BI98" s="25"/>
      <c r="BJ98" s="59"/>
      <c r="BK98" s="50"/>
      <c r="BL98" s="50"/>
      <c r="BM98" s="50"/>
      <c r="BO98" s="50"/>
      <c r="BP98" s="50"/>
      <c r="BQ98" s="50"/>
      <c r="BR98" s="59"/>
      <c r="BS98" s="59"/>
      <c r="BT98" s="59"/>
      <c r="BU98" s="59"/>
      <c r="BV98" s="59"/>
      <c r="BW98" s="60"/>
      <c r="BX98" s="60"/>
    </row>
    <row r="99" spans="1:76" ht="11.25" customHeight="1" x14ac:dyDescent="0.2">
      <c r="A99" s="51" t="s">
        <v>181</v>
      </c>
      <c r="B99" s="52"/>
      <c r="C99" s="53"/>
      <c r="D99" s="76"/>
      <c r="E99" s="76">
        <f t="shared" ref="E99:V99" si="487">SUM(E100:E100)</f>
        <v>0</v>
      </c>
      <c r="F99" s="77" t="e">
        <f t="shared" si="487"/>
        <v>#DIV/0!</v>
      </c>
      <c r="G99" s="76"/>
      <c r="H99" s="54">
        <f t="shared" ref="H99" si="488">SUM(H100:H100)</f>
        <v>0</v>
      </c>
      <c r="I99" s="77" t="e">
        <f t="shared" si="487"/>
        <v>#DIV/0!</v>
      </c>
      <c r="J99" s="76"/>
      <c r="K99" s="76"/>
      <c r="L99" s="54">
        <f t="shared" ref="L99:S99" si="489">SUM(L100:L100)</f>
        <v>0</v>
      </c>
      <c r="M99" s="77" t="e">
        <f t="shared" si="489"/>
        <v>#DIV/0!</v>
      </c>
      <c r="N99" s="76"/>
      <c r="O99" s="54">
        <f t="shared" ref="O99" si="490">SUM(O100:O100)</f>
        <v>0</v>
      </c>
      <c r="P99" s="77" t="e">
        <f t="shared" si="489"/>
        <v>#DIV/0!</v>
      </c>
      <c r="Q99" s="76"/>
      <c r="R99" s="54">
        <f t="shared" ref="R99" si="491">SUM(R100:R100)</f>
        <v>0</v>
      </c>
      <c r="S99" s="78" t="e">
        <f t="shared" si="489"/>
        <v>#DIV/0!</v>
      </c>
      <c r="T99" s="54"/>
      <c r="U99" s="54">
        <f t="shared" si="487"/>
        <v>0</v>
      </c>
      <c r="V99" s="77" t="e">
        <f t="shared" si="487"/>
        <v>#DIV/0!</v>
      </c>
      <c r="W99" s="57" t="str">
        <f t="shared" si="329"/>
        <v xml:space="preserve"> </v>
      </c>
      <c r="X99" s="58">
        <f t="shared" si="330"/>
        <v>0</v>
      </c>
      <c r="Y99" s="58">
        <f t="shared" si="330"/>
        <v>0</v>
      </c>
      <c r="Z99" s="58" t="e">
        <f t="shared" si="330"/>
        <v>#DIV/0!</v>
      </c>
      <c r="AA99" s="57" t="str">
        <f t="shared" si="331"/>
        <v xml:space="preserve"> </v>
      </c>
      <c r="AB99" s="58">
        <f t="shared" si="332"/>
        <v>0</v>
      </c>
      <c r="AC99" s="58">
        <f t="shared" si="332"/>
        <v>0</v>
      </c>
      <c r="AD99" s="58" t="e">
        <f t="shared" si="332"/>
        <v>#DIV/0!</v>
      </c>
      <c r="AE99" s="76"/>
      <c r="AF99" s="77">
        <f t="shared" ref="AF99:AJ99" si="492">SUM(AF100:AF100)</f>
        <v>0</v>
      </c>
      <c r="AG99" s="77" t="e">
        <f t="shared" si="492"/>
        <v>#DIV/0!</v>
      </c>
      <c r="AH99" s="76"/>
      <c r="AI99" s="77">
        <f t="shared" ref="AI99" si="493">SUM(AI100:AI100)</f>
        <v>0</v>
      </c>
      <c r="AJ99" s="77" t="e">
        <f t="shared" si="492"/>
        <v>#DIV/0!</v>
      </c>
      <c r="AK99" s="76"/>
      <c r="AL99" s="76"/>
      <c r="AM99" s="54">
        <f t="shared" ref="AM99:AN99" si="494">SUM(AM100:AM100)</f>
        <v>0</v>
      </c>
      <c r="AN99" s="77" t="e">
        <f t="shared" si="494"/>
        <v>#DIV/0!</v>
      </c>
      <c r="AO99" s="76"/>
      <c r="AP99" s="54">
        <f t="shared" ref="AP99:AQ99" si="495">SUM(AP100:AP100)</f>
        <v>0</v>
      </c>
      <c r="AQ99" s="77" t="e">
        <f t="shared" si="495"/>
        <v>#DIV/0!</v>
      </c>
      <c r="AR99" s="76"/>
      <c r="AS99" s="54">
        <f t="shared" ref="AS99:AT99" si="496">SUM(AS100:AS100)</f>
        <v>0</v>
      </c>
      <c r="AT99" s="77" t="e">
        <f t="shared" si="496"/>
        <v>#DIV/0!</v>
      </c>
      <c r="AU99" s="54"/>
      <c r="AV99" s="54">
        <f t="shared" si="465"/>
        <v>0</v>
      </c>
      <c r="AW99" s="77" t="e">
        <f t="shared" si="465"/>
        <v>#DIV/0!</v>
      </c>
      <c r="AX99" s="57" t="str">
        <f t="shared" si="339"/>
        <v xml:space="preserve"> </v>
      </c>
      <c r="AY99" s="58">
        <f t="shared" si="340"/>
        <v>0</v>
      </c>
      <c r="AZ99" s="58">
        <f t="shared" si="340"/>
        <v>0</v>
      </c>
      <c r="BA99" s="58" t="e">
        <f t="shared" si="340"/>
        <v>#DIV/0!</v>
      </c>
      <c r="BB99" s="57" t="str">
        <f t="shared" si="341"/>
        <v xml:space="preserve"> </v>
      </c>
      <c r="BC99" s="58">
        <f t="shared" si="342"/>
        <v>0</v>
      </c>
      <c r="BD99" s="58">
        <f t="shared" si="342"/>
        <v>0</v>
      </c>
      <c r="BE99" s="58" t="e">
        <f t="shared" si="342"/>
        <v>#DIV/0!</v>
      </c>
      <c r="BF99" s="59"/>
      <c r="BG99" s="25"/>
      <c r="BH99" s="25"/>
      <c r="BI99" s="25"/>
      <c r="BJ99" s="59"/>
      <c r="BK99" s="50"/>
      <c r="BL99" s="50"/>
      <c r="BM99" s="50"/>
      <c r="BO99" s="50"/>
      <c r="BP99" s="50"/>
      <c r="BQ99" s="50"/>
      <c r="BR99" s="59"/>
      <c r="BS99" s="59"/>
      <c r="BT99" s="59"/>
      <c r="BU99" s="59"/>
      <c r="BV99" s="59"/>
      <c r="BW99" s="60"/>
      <c r="BX99" s="60"/>
    </row>
    <row r="100" spans="1:76" ht="11.25" customHeight="1" x14ac:dyDescent="0.2">
      <c r="A100" s="69"/>
      <c r="B100" s="70" t="s">
        <v>181</v>
      </c>
      <c r="C100" s="71" t="s">
        <v>180</v>
      </c>
      <c r="D100" s="64">
        <v>0</v>
      </c>
      <c r="E100" s="64">
        <v>0</v>
      </c>
      <c r="F100" s="65" t="e">
        <f>E100/$F$11</f>
        <v>#DIV/0!</v>
      </c>
      <c r="G100" s="64">
        <v>0</v>
      </c>
      <c r="H100" s="64">
        <v>0</v>
      </c>
      <c r="I100" s="65" t="e">
        <f>H100/$I$11</f>
        <v>#DIV/0!</v>
      </c>
      <c r="J100" s="64">
        <v>0</v>
      </c>
      <c r="K100" s="64">
        <v>0</v>
      </c>
      <c r="L100" s="64">
        <v>0</v>
      </c>
      <c r="M100" s="65" t="e">
        <f>L100/$M$11</f>
        <v>#DIV/0!</v>
      </c>
      <c r="N100" s="64">
        <v>0</v>
      </c>
      <c r="O100" s="64">
        <v>0</v>
      </c>
      <c r="P100" s="65" t="e">
        <f>O100/P$11</f>
        <v>#DIV/0!</v>
      </c>
      <c r="Q100" s="64">
        <v>0</v>
      </c>
      <c r="R100" s="64">
        <v>0</v>
      </c>
      <c r="S100" s="75" t="e">
        <f>R100/S$11</f>
        <v>#DIV/0!</v>
      </c>
      <c r="T100" s="66">
        <f t="shared" ref="T100" si="497">J100+K100+N100+Q100</f>
        <v>0</v>
      </c>
      <c r="U100" s="66">
        <f t="shared" ref="U100:V100" si="498">L100+O100+R100</f>
        <v>0</v>
      </c>
      <c r="V100" s="67" t="e">
        <f t="shared" si="498"/>
        <v>#DIV/0!</v>
      </c>
      <c r="W100" s="72" t="str">
        <f t="shared" si="329"/>
        <v xml:space="preserve"> </v>
      </c>
      <c r="X100" s="73">
        <f t="shared" si="330"/>
        <v>0</v>
      </c>
      <c r="Y100" s="73">
        <f t="shared" si="330"/>
        <v>0</v>
      </c>
      <c r="Z100" s="73" t="e">
        <f t="shared" si="330"/>
        <v>#DIV/0!</v>
      </c>
      <c r="AA100" s="72" t="str">
        <f t="shared" si="331"/>
        <v xml:space="preserve"> </v>
      </c>
      <c r="AB100" s="73">
        <f t="shared" si="332"/>
        <v>0</v>
      </c>
      <c r="AC100" s="73">
        <f t="shared" si="332"/>
        <v>0</v>
      </c>
      <c r="AD100" s="73" t="e">
        <f t="shared" si="332"/>
        <v>#DIV/0!</v>
      </c>
      <c r="AE100" s="64">
        <v>0</v>
      </c>
      <c r="AF100" s="67">
        <v>0</v>
      </c>
      <c r="AG100" s="67" t="e">
        <f>AF100/$AG$11</f>
        <v>#DIV/0!</v>
      </c>
      <c r="AH100" s="64">
        <v>0</v>
      </c>
      <c r="AI100" s="67">
        <v>0</v>
      </c>
      <c r="AJ100" s="67" t="e">
        <f>AI100/$AJ$11</f>
        <v>#DIV/0!</v>
      </c>
      <c r="AK100" s="64">
        <v>0</v>
      </c>
      <c r="AL100" s="64">
        <v>0</v>
      </c>
      <c r="AM100" s="64">
        <v>0</v>
      </c>
      <c r="AN100" s="67" t="e">
        <f>M100</f>
        <v>#DIV/0!</v>
      </c>
      <c r="AO100" s="64">
        <v>0</v>
      </c>
      <c r="AP100" s="64">
        <v>0</v>
      </c>
      <c r="AQ100" s="67" t="e">
        <f>P100</f>
        <v>#DIV/0!</v>
      </c>
      <c r="AR100" s="64">
        <v>0</v>
      </c>
      <c r="AS100" s="64">
        <v>0</v>
      </c>
      <c r="AT100" s="67" t="e">
        <f>S100</f>
        <v>#DIV/0!</v>
      </c>
      <c r="AU100" s="66">
        <f>AK100+AL100+AO100+AR100</f>
        <v>0</v>
      </c>
      <c r="AV100" s="66">
        <f t="shared" si="465"/>
        <v>0</v>
      </c>
      <c r="AW100" s="67" t="e">
        <f t="shared" si="465"/>
        <v>#DIV/0!</v>
      </c>
      <c r="AX100" s="72" t="str">
        <f t="shared" si="339"/>
        <v xml:space="preserve"> </v>
      </c>
      <c r="AY100" s="73">
        <f t="shared" si="340"/>
        <v>0</v>
      </c>
      <c r="AZ100" s="73">
        <f t="shared" si="340"/>
        <v>0</v>
      </c>
      <c r="BA100" s="73" t="e">
        <f t="shared" si="340"/>
        <v>#DIV/0!</v>
      </c>
      <c r="BB100" s="72" t="str">
        <f t="shared" si="341"/>
        <v xml:space="preserve"> </v>
      </c>
      <c r="BC100" s="73">
        <f t="shared" si="342"/>
        <v>0</v>
      </c>
      <c r="BD100" s="73">
        <f t="shared" si="342"/>
        <v>0</v>
      </c>
      <c r="BE100" s="73" t="e">
        <f t="shared" si="342"/>
        <v>#DIV/0!</v>
      </c>
      <c r="BF100" s="59"/>
      <c r="BG100" s="25"/>
      <c r="BH100" s="25"/>
      <c r="BI100" s="25"/>
      <c r="BJ100" s="59"/>
      <c r="BK100" s="50"/>
      <c r="BL100" s="50"/>
      <c r="BM100" s="50"/>
      <c r="BO100" s="50"/>
      <c r="BP100" s="50"/>
      <c r="BQ100" s="50"/>
      <c r="BR100" s="59"/>
      <c r="BS100" s="59"/>
      <c r="BT100" s="59"/>
      <c r="BU100" s="59"/>
      <c r="BV100" s="59"/>
      <c r="BW100" s="60"/>
      <c r="BX100" s="60"/>
    </row>
    <row r="101" spans="1:76" ht="11.25" customHeight="1" x14ac:dyDescent="0.2">
      <c r="A101" s="51" t="s">
        <v>182</v>
      </c>
      <c r="B101" s="52"/>
      <c r="C101" s="53"/>
      <c r="D101" s="76"/>
      <c r="E101" s="76">
        <f t="shared" ref="E101:V101" si="499">SUM(E102:E105)</f>
        <v>0</v>
      </c>
      <c r="F101" s="77" t="e">
        <f t="shared" si="499"/>
        <v>#DIV/0!</v>
      </c>
      <c r="G101" s="76"/>
      <c r="H101" s="54">
        <f t="shared" ref="H101" si="500">SUM(H102:H105)</f>
        <v>0</v>
      </c>
      <c r="I101" s="77" t="e">
        <f t="shared" si="499"/>
        <v>#DIV/0!</v>
      </c>
      <c r="J101" s="76"/>
      <c r="K101" s="76"/>
      <c r="L101" s="54">
        <f t="shared" ref="L101:S101" si="501">SUM(L102:L105)</f>
        <v>0</v>
      </c>
      <c r="M101" s="77" t="e">
        <f t="shared" si="501"/>
        <v>#DIV/0!</v>
      </c>
      <c r="N101" s="76"/>
      <c r="O101" s="54">
        <f t="shared" ref="O101" si="502">SUM(O102:O105)</f>
        <v>0</v>
      </c>
      <c r="P101" s="77" t="e">
        <f t="shared" si="501"/>
        <v>#DIV/0!</v>
      </c>
      <c r="Q101" s="76"/>
      <c r="R101" s="54">
        <f t="shared" ref="R101" si="503">SUM(R102:R105)</f>
        <v>0</v>
      </c>
      <c r="S101" s="78" t="e">
        <f t="shared" si="501"/>
        <v>#DIV/0!</v>
      </c>
      <c r="T101" s="54"/>
      <c r="U101" s="54">
        <f t="shared" si="499"/>
        <v>0</v>
      </c>
      <c r="V101" s="77" t="e">
        <f t="shared" si="499"/>
        <v>#DIV/0!</v>
      </c>
      <c r="W101" s="57" t="str">
        <f t="shared" si="329"/>
        <v xml:space="preserve"> </v>
      </c>
      <c r="X101" s="58">
        <f t="shared" si="330"/>
        <v>0</v>
      </c>
      <c r="Y101" s="58">
        <f t="shared" si="330"/>
        <v>0</v>
      </c>
      <c r="Z101" s="58" t="e">
        <f t="shared" si="330"/>
        <v>#DIV/0!</v>
      </c>
      <c r="AA101" s="57" t="str">
        <f t="shared" si="331"/>
        <v xml:space="preserve"> </v>
      </c>
      <c r="AB101" s="58">
        <f t="shared" si="332"/>
        <v>0</v>
      </c>
      <c r="AC101" s="58">
        <f t="shared" si="332"/>
        <v>0</v>
      </c>
      <c r="AD101" s="58" t="e">
        <f t="shared" si="332"/>
        <v>#DIV/0!</v>
      </c>
      <c r="AE101" s="76"/>
      <c r="AF101" s="77">
        <f t="shared" ref="AF101:AG101" si="504">SUM(AF102:AF105)</f>
        <v>0</v>
      </c>
      <c r="AG101" s="77" t="e">
        <f t="shared" si="504"/>
        <v>#DIV/0!</v>
      </c>
      <c r="AH101" s="76"/>
      <c r="AI101" s="77">
        <f t="shared" ref="AI101:AJ101" si="505">SUM(AI102:AI105)</f>
        <v>0</v>
      </c>
      <c r="AJ101" s="77" t="e">
        <f t="shared" si="505"/>
        <v>#DIV/0!</v>
      </c>
      <c r="AK101" s="76"/>
      <c r="AL101" s="76"/>
      <c r="AM101" s="54">
        <f t="shared" ref="AM101:AN101" si="506">SUM(AM102:AM105)</f>
        <v>0</v>
      </c>
      <c r="AN101" s="77" t="e">
        <f t="shared" si="506"/>
        <v>#DIV/0!</v>
      </c>
      <c r="AO101" s="76"/>
      <c r="AP101" s="54">
        <f t="shared" ref="AP101:AQ101" si="507">SUM(AP102:AP105)</f>
        <v>0</v>
      </c>
      <c r="AQ101" s="77" t="e">
        <f t="shared" si="507"/>
        <v>#DIV/0!</v>
      </c>
      <c r="AR101" s="76"/>
      <c r="AS101" s="54">
        <f t="shared" ref="AS101:AT101" si="508">SUM(AS102:AS105)</f>
        <v>0</v>
      </c>
      <c r="AT101" s="77" t="e">
        <f t="shared" si="508"/>
        <v>#DIV/0!</v>
      </c>
      <c r="AU101" s="54"/>
      <c r="AV101" s="54">
        <f t="shared" si="465"/>
        <v>0</v>
      </c>
      <c r="AW101" s="77" t="e">
        <f t="shared" si="465"/>
        <v>#DIV/0!</v>
      </c>
      <c r="AX101" s="57" t="str">
        <f t="shared" si="339"/>
        <v xml:space="preserve"> </v>
      </c>
      <c r="AY101" s="58">
        <f t="shared" si="340"/>
        <v>0</v>
      </c>
      <c r="AZ101" s="58">
        <f t="shared" si="340"/>
        <v>0</v>
      </c>
      <c r="BA101" s="58" t="e">
        <f t="shared" si="340"/>
        <v>#DIV/0!</v>
      </c>
      <c r="BB101" s="57" t="str">
        <f t="shared" si="341"/>
        <v xml:space="preserve"> </v>
      </c>
      <c r="BC101" s="58">
        <f t="shared" si="342"/>
        <v>0</v>
      </c>
      <c r="BD101" s="58">
        <f t="shared" si="342"/>
        <v>0</v>
      </c>
      <c r="BE101" s="58" t="e">
        <f t="shared" si="342"/>
        <v>#DIV/0!</v>
      </c>
      <c r="BF101" s="59"/>
      <c r="BG101" s="25"/>
      <c r="BH101" s="25"/>
      <c r="BI101" s="25"/>
      <c r="BJ101" s="59"/>
      <c r="BK101" s="50"/>
      <c r="BL101" s="50"/>
      <c r="BM101" s="50"/>
      <c r="BO101" s="50"/>
      <c r="BP101" s="50"/>
      <c r="BQ101" s="50"/>
      <c r="BR101" s="59"/>
      <c r="BS101" s="59"/>
      <c r="BT101" s="59"/>
      <c r="BU101" s="59"/>
      <c r="BV101" s="59"/>
      <c r="BW101" s="60"/>
      <c r="BX101" s="60"/>
    </row>
    <row r="102" spans="1:76" ht="11.25" customHeight="1" x14ac:dyDescent="0.2">
      <c r="A102" s="69"/>
      <c r="B102" s="70" t="s">
        <v>183</v>
      </c>
      <c r="C102" s="71" t="s">
        <v>180</v>
      </c>
      <c r="D102" s="64">
        <v>0</v>
      </c>
      <c r="E102" s="64">
        <v>0</v>
      </c>
      <c r="F102" s="65" t="e">
        <f t="shared" ref="F102:F105" si="509">E102/$F$11</f>
        <v>#DIV/0!</v>
      </c>
      <c r="G102" s="64">
        <v>0</v>
      </c>
      <c r="H102" s="64">
        <v>0</v>
      </c>
      <c r="I102" s="65" t="e">
        <f t="shared" ref="I102:I105" si="510">H102/$I$11</f>
        <v>#DIV/0!</v>
      </c>
      <c r="J102" s="64">
        <v>0</v>
      </c>
      <c r="K102" s="64">
        <v>0</v>
      </c>
      <c r="L102" s="64">
        <v>0</v>
      </c>
      <c r="M102" s="65" t="e">
        <f t="shared" ref="M102:M105" si="511">L102/$M$11</f>
        <v>#DIV/0!</v>
      </c>
      <c r="N102" s="64">
        <v>0</v>
      </c>
      <c r="O102" s="64">
        <v>0</v>
      </c>
      <c r="P102" s="65" t="e">
        <f t="shared" ref="P102:P105" si="512">O102/P$11</f>
        <v>#DIV/0!</v>
      </c>
      <c r="Q102" s="64">
        <v>0</v>
      </c>
      <c r="R102" s="64">
        <v>0</v>
      </c>
      <c r="S102" s="75" t="e">
        <f t="shared" ref="S102:S105" si="513">R102/S$11</f>
        <v>#DIV/0!</v>
      </c>
      <c r="T102" s="66">
        <f t="shared" ref="T102:T105" si="514">J102+K102+N102+Q102</f>
        <v>0</v>
      </c>
      <c r="U102" s="66">
        <f t="shared" ref="U102:U105" si="515">L102+O102+R102</f>
        <v>0</v>
      </c>
      <c r="V102" s="67" t="e">
        <f t="shared" ref="V102:V105" si="516">M102+P102+S102</f>
        <v>#DIV/0!</v>
      </c>
      <c r="W102" s="72" t="str">
        <f t="shared" ref="W102:W105" si="517">IF(H102&gt;0,U102/H102," ")</f>
        <v xml:space="preserve"> </v>
      </c>
      <c r="X102" s="73">
        <f t="shared" ref="X102:X105" si="518">T102-G102</f>
        <v>0</v>
      </c>
      <c r="Y102" s="73">
        <f t="shared" ref="Y102:Y105" si="519">U102-H102</f>
        <v>0</v>
      </c>
      <c r="Z102" s="73" t="e">
        <f t="shared" ref="Z102:Z105" si="520">V102-I102</f>
        <v>#DIV/0!</v>
      </c>
      <c r="AA102" s="72" t="str">
        <f t="shared" ref="AA102:AA105" si="521">IF(E102&gt;0,U102/E102," ")</f>
        <v xml:space="preserve"> </v>
      </c>
      <c r="AB102" s="73">
        <f t="shared" ref="AB102:AB105" si="522">T102-D102</f>
        <v>0</v>
      </c>
      <c r="AC102" s="73">
        <f t="shared" ref="AC102:AC105" si="523">U102-E102</f>
        <v>0</v>
      </c>
      <c r="AD102" s="73" t="e">
        <f t="shared" ref="AD102:AD105" si="524">V102-F102</f>
        <v>#DIV/0!</v>
      </c>
      <c r="AE102" s="64">
        <v>0</v>
      </c>
      <c r="AF102" s="67">
        <v>0</v>
      </c>
      <c r="AG102" s="67" t="e">
        <f t="shared" ref="AG102:AG105" si="525">AF102/$AG$11</f>
        <v>#DIV/0!</v>
      </c>
      <c r="AH102" s="64">
        <v>0</v>
      </c>
      <c r="AI102" s="67">
        <v>0</v>
      </c>
      <c r="AJ102" s="67" t="e">
        <f t="shared" ref="AJ102:AJ105" si="526">AI102/$AJ$11</f>
        <v>#DIV/0!</v>
      </c>
      <c r="AK102" s="64">
        <v>0</v>
      </c>
      <c r="AL102" s="64">
        <v>0</v>
      </c>
      <c r="AM102" s="64">
        <v>0</v>
      </c>
      <c r="AN102" s="67" t="e">
        <f t="shared" ref="AN102:AN105" si="527">M102</f>
        <v>#DIV/0!</v>
      </c>
      <c r="AO102" s="64">
        <v>0</v>
      </c>
      <c r="AP102" s="64">
        <v>0</v>
      </c>
      <c r="AQ102" s="67" t="e">
        <f t="shared" ref="AQ102:AQ105" si="528">P102</f>
        <v>#DIV/0!</v>
      </c>
      <c r="AR102" s="64">
        <v>0</v>
      </c>
      <c r="AS102" s="64">
        <v>0</v>
      </c>
      <c r="AT102" s="67" t="e">
        <f t="shared" ref="AT102:AT105" si="529">S102</f>
        <v>#DIV/0!</v>
      </c>
      <c r="AU102" s="66">
        <f t="shared" ref="AU102:AU105" si="530">AK102+AL102+AO102+AR102</f>
        <v>0</v>
      </c>
      <c r="AV102" s="66">
        <f t="shared" ref="AV102:AV105" si="531">AM102+AP102+AS102</f>
        <v>0</v>
      </c>
      <c r="AW102" s="67" t="e">
        <f t="shared" ref="AW102:AW105" si="532">AN102+AQ102+AT102</f>
        <v>#DIV/0!</v>
      </c>
      <c r="AX102" s="72" t="str">
        <f t="shared" ref="AX102:AX105" si="533">IF(AI102&gt;0,AV102/AI102," ")</f>
        <v xml:space="preserve"> </v>
      </c>
      <c r="AY102" s="73">
        <f t="shared" ref="AY102:AY105" si="534">AU102-AH102</f>
        <v>0</v>
      </c>
      <c r="AZ102" s="73">
        <f t="shared" ref="AZ102:AZ105" si="535">AV102-AI102</f>
        <v>0</v>
      </c>
      <c r="BA102" s="73" t="e">
        <f t="shared" ref="BA102:BA105" si="536">AW102-AJ102</f>
        <v>#DIV/0!</v>
      </c>
      <c r="BB102" s="72" t="str">
        <f t="shared" ref="BB102:BB105" si="537">IF(AF102&gt;0,AV102/AF102," ")</f>
        <v xml:space="preserve"> </v>
      </c>
      <c r="BC102" s="73">
        <f t="shared" ref="BC102:BC105" si="538">AU102-AE102</f>
        <v>0</v>
      </c>
      <c r="BD102" s="73">
        <f t="shared" ref="BD102:BD105" si="539">AV102-AF102</f>
        <v>0</v>
      </c>
      <c r="BE102" s="73" t="e">
        <f t="shared" ref="BE102:BE105" si="540">AW102-AG102</f>
        <v>#DIV/0!</v>
      </c>
      <c r="BF102" s="59"/>
      <c r="BG102" s="25"/>
      <c r="BH102" s="25"/>
      <c r="BI102" s="25"/>
      <c r="BJ102" s="59"/>
      <c r="BK102" s="50"/>
      <c r="BL102" s="50"/>
      <c r="BM102" s="50"/>
      <c r="BO102" s="50"/>
      <c r="BP102" s="50"/>
      <c r="BQ102" s="50"/>
      <c r="BR102" s="59"/>
      <c r="BS102" s="59"/>
      <c r="BT102" s="59"/>
      <c r="BU102" s="59"/>
      <c r="BV102" s="59"/>
      <c r="BW102" s="60"/>
      <c r="BX102" s="60"/>
    </row>
    <row r="103" spans="1:76" ht="22.5" customHeight="1" x14ac:dyDescent="0.2">
      <c r="A103" s="69"/>
      <c r="B103" s="70" t="s">
        <v>184</v>
      </c>
      <c r="C103" s="71" t="s">
        <v>180</v>
      </c>
      <c r="D103" s="64">
        <v>0</v>
      </c>
      <c r="E103" s="64">
        <v>0</v>
      </c>
      <c r="F103" s="65" t="e">
        <f t="shared" si="509"/>
        <v>#DIV/0!</v>
      </c>
      <c r="G103" s="64">
        <v>0</v>
      </c>
      <c r="H103" s="64">
        <v>0</v>
      </c>
      <c r="I103" s="65" t="e">
        <f t="shared" si="510"/>
        <v>#DIV/0!</v>
      </c>
      <c r="J103" s="64">
        <v>0</v>
      </c>
      <c r="K103" s="64">
        <v>0</v>
      </c>
      <c r="L103" s="64">
        <v>0</v>
      </c>
      <c r="M103" s="65" t="e">
        <f t="shared" si="511"/>
        <v>#DIV/0!</v>
      </c>
      <c r="N103" s="64">
        <v>0</v>
      </c>
      <c r="O103" s="64">
        <v>0</v>
      </c>
      <c r="P103" s="65" t="e">
        <f t="shared" si="512"/>
        <v>#DIV/0!</v>
      </c>
      <c r="Q103" s="64">
        <v>0</v>
      </c>
      <c r="R103" s="64">
        <v>0</v>
      </c>
      <c r="S103" s="75" t="e">
        <f t="shared" si="513"/>
        <v>#DIV/0!</v>
      </c>
      <c r="T103" s="66">
        <f t="shared" si="514"/>
        <v>0</v>
      </c>
      <c r="U103" s="66">
        <f t="shared" si="515"/>
        <v>0</v>
      </c>
      <c r="V103" s="67" t="e">
        <f t="shared" si="516"/>
        <v>#DIV/0!</v>
      </c>
      <c r="W103" s="72" t="str">
        <f t="shared" si="517"/>
        <v xml:space="preserve"> </v>
      </c>
      <c r="X103" s="73">
        <f t="shared" si="518"/>
        <v>0</v>
      </c>
      <c r="Y103" s="73">
        <f t="shared" si="519"/>
        <v>0</v>
      </c>
      <c r="Z103" s="73" t="e">
        <f t="shared" si="520"/>
        <v>#DIV/0!</v>
      </c>
      <c r="AA103" s="72" t="str">
        <f t="shared" si="521"/>
        <v xml:space="preserve"> </v>
      </c>
      <c r="AB103" s="73">
        <f t="shared" si="522"/>
        <v>0</v>
      </c>
      <c r="AC103" s="73">
        <f t="shared" si="523"/>
        <v>0</v>
      </c>
      <c r="AD103" s="73" t="e">
        <f t="shared" si="524"/>
        <v>#DIV/0!</v>
      </c>
      <c r="AE103" s="64">
        <v>0</v>
      </c>
      <c r="AF103" s="67">
        <v>0</v>
      </c>
      <c r="AG103" s="67" t="e">
        <f t="shared" si="525"/>
        <v>#DIV/0!</v>
      </c>
      <c r="AH103" s="64">
        <v>0</v>
      </c>
      <c r="AI103" s="67">
        <v>0</v>
      </c>
      <c r="AJ103" s="67" t="e">
        <f t="shared" si="526"/>
        <v>#DIV/0!</v>
      </c>
      <c r="AK103" s="64">
        <v>0</v>
      </c>
      <c r="AL103" s="64">
        <v>0</v>
      </c>
      <c r="AM103" s="64">
        <v>0</v>
      </c>
      <c r="AN103" s="67" t="e">
        <f t="shared" si="527"/>
        <v>#DIV/0!</v>
      </c>
      <c r="AO103" s="64">
        <v>0</v>
      </c>
      <c r="AP103" s="64">
        <v>0</v>
      </c>
      <c r="AQ103" s="67" t="e">
        <f t="shared" si="528"/>
        <v>#DIV/0!</v>
      </c>
      <c r="AR103" s="64">
        <v>0</v>
      </c>
      <c r="AS103" s="64">
        <v>0</v>
      </c>
      <c r="AT103" s="67" t="e">
        <f t="shared" si="529"/>
        <v>#DIV/0!</v>
      </c>
      <c r="AU103" s="66">
        <f t="shared" si="530"/>
        <v>0</v>
      </c>
      <c r="AV103" s="66">
        <f t="shared" si="531"/>
        <v>0</v>
      </c>
      <c r="AW103" s="67" t="e">
        <f t="shared" si="532"/>
        <v>#DIV/0!</v>
      </c>
      <c r="AX103" s="72" t="str">
        <f t="shared" si="533"/>
        <v xml:space="preserve"> </v>
      </c>
      <c r="AY103" s="73">
        <f t="shared" si="534"/>
        <v>0</v>
      </c>
      <c r="AZ103" s="73">
        <f t="shared" si="535"/>
        <v>0</v>
      </c>
      <c r="BA103" s="73" t="e">
        <f t="shared" si="536"/>
        <v>#DIV/0!</v>
      </c>
      <c r="BB103" s="72" t="str">
        <f t="shared" si="537"/>
        <v xml:space="preserve"> </v>
      </c>
      <c r="BC103" s="73">
        <f t="shared" si="538"/>
        <v>0</v>
      </c>
      <c r="BD103" s="73">
        <f t="shared" si="539"/>
        <v>0</v>
      </c>
      <c r="BE103" s="73" t="e">
        <f t="shared" si="540"/>
        <v>#DIV/0!</v>
      </c>
      <c r="BF103" s="59"/>
      <c r="BG103" s="25"/>
      <c r="BH103" s="25"/>
      <c r="BI103" s="25"/>
      <c r="BJ103" s="59"/>
      <c r="BK103" s="50"/>
      <c r="BL103" s="50"/>
      <c r="BM103" s="50"/>
      <c r="BO103" s="50"/>
      <c r="BP103" s="50"/>
      <c r="BQ103" s="50"/>
      <c r="BR103" s="59"/>
      <c r="BS103" s="59"/>
      <c r="BT103" s="59"/>
      <c r="BU103" s="59"/>
      <c r="BV103" s="59"/>
      <c r="BW103" s="60"/>
      <c r="BX103" s="60"/>
    </row>
    <row r="104" spans="1:76" ht="11.25" customHeight="1" x14ac:dyDescent="0.2">
      <c r="A104" s="69"/>
      <c r="B104" s="70" t="s">
        <v>185</v>
      </c>
      <c r="C104" s="71" t="s">
        <v>180</v>
      </c>
      <c r="D104" s="64">
        <v>0</v>
      </c>
      <c r="E104" s="64">
        <v>0</v>
      </c>
      <c r="F104" s="65" t="e">
        <f t="shared" si="509"/>
        <v>#DIV/0!</v>
      </c>
      <c r="G104" s="64">
        <v>0</v>
      </c>
      <c r="H104" s="64">
        <v>0</v>
      </c>
      <c r="I104" s="65" t="e">
        <f t="shared" si="510"/>
        <v>#DIV/0!</v>
      </c>
      <c r="J104" s="64">
        <v>0</v>
      </c>
      <c r="K104" s="64">
        <v>0</v>
      </c>
      <c r="L104" s="64">
        <v>0</v>
      </c>
      <c r="M104" s="65" t="e">
        <f t="shared" si="511"/>
        <v>#DIV/0!</v>
      </c>
      <c r="N104" s="64">
        <v>0</v>
      </c>
      <c r="O104" s="64">
        <v>0</v>
      </c>
      <c r="P104" s="65" t="e">
        <f t="shared" si="512"/>
        <v>#DIV/0!</v>
      </c>
      <c r="Q104" s="64">
        <v>0</v>
      </c>
      <c r="R104" s="64">
        <v>0</v>
      </c>
      <c r="S104" s="75" t="e">
        <f t="shared" si="513"/>
        <v>#DIV/0!</v>
      </c>
      <c r="T104" s="66">
        <f t="shared" si="514"/>
        <v>0</v>
      </c>
      <c r="U104" s="66">
        <f t="shared" si="515"/>
        <v>0</v>
      </c>
      <c r="V104" s="67" t="e">
        <f t="shared" si="516"/>
        <v>#DIV/0!</v>
      </c>
      <c r="W104" s="72" t="str">
        <f t="shared" si="517"/>
        <v xml:space="preserve"> </v>
      </c>
      <c r="X104" s="73">
        <f t="shared" si="518"/>
        <v>0</v>
      </c>
      <c r="Y104" s="73">
        <f t="shared" si="519"/>
        <v>0</v>
      </c>
      <c r="Z104" s="73" t="e">
        <f t="shared" si="520"/>
        <v>#DIV/0!</v>
      </c>
      <c r="AA104" s="72" t="str">
        <f t="shared" si="521"/>
        <v xml:space="preserve"> </v>
      </c>
      <c r="AB104" s="73">
        <f t="shared" si="522"/>
        <v>0</v>
      </c>
      <c r="AC104" s="73">
        <f t="shared" si="523"/>
        <v>0</v>
      </c>
      <c r="AD104" s="73" t="e">
        <f t="shared" si="524"/>
        <v>#DIV/0!</v>
      </c>
      <c r="AE104" s="64">
        <v>0</v>
      </c>
      <c r="AF104" s="67">
        <v>0</v>
      </c>
      <c r="AG104" s="67" t="e">
        <f t="shared" si="525"/>
        <v>#DIV/0!</v>
      </c>
      <c r="AH104" s="64">
        <v>0</v>
      </c>
      <c r="AI104" s="67">
        <v>0</v>
      </c>
      <c r="AJ104" s="67" t="e">
        <f t="shared" si="526"/>
        <v>#DIV/0!</v>
      </c>
      <c r="AK104" s="64">
        <v>0</v>
      </c>
      <c r="AL104" s="64">
        <v>0</v>
      </c>
      <c r="AM104" s="64">
        <v>0</v>
      </c>
      <c r="AN104" s="67" t="e">
        <f t="shared" si="527"/>
        <v>#DIV/0!</v>
      </c>
      <c r="AO104" s="64">
        <v>0</v>
      </c>
      <c r="AP104" s="64">
        <v>0</v>
      </c>
      <c r="AQ104" s="67" t="e">
        <f t="shared" si="528"/>
        <v>#DIV/0!</v>
      </c>
      <c r="AR104" s="64">
        <v>0</v>
      </c>
      <c r="AS104" s="64">
        <v>0</v>
      </c>
      <c r="AT104" s="67" t="e">
        <f t="shared" si="529"/>
        <v>#DIV/0!</v>
      </c>
      <c r="AU104" s="66">
        <f t="shared" si="530"/>
        <v>0</v>
      </c>
      <c r="AV104" s="66">
        <f t="shared" si="531"/>
        <v>0</v>
      </c>
      <c r="AW104" s="67" t="e">
        <f t="shared" si="532"/>
        <v>#DIV/0!</v>
      </c>
      <c r="AX104" s="72" t="str">
        <f t="shared" si="533"/>
        <v xml:space="preserve"> </v>
      </c>
      <c r="AY104" s="73">
        <f t="shared" si="534"/>
        <v>0</v>
      </c>
      <c r="AZ104" s="73">
        <f t="shared" si="535"/>
        <v>0</v>
      </c>
      <c r="BA104" s="73" t="e">
        <f t="shared" si="536"/>
        <v>#DIV/0!</v>
      </c>
      <c r="BB104" s="72" t="str">
        <f t="shared" si="537"/>
        <v xml:space="preserve"> </v>
      </c>
      <c r="BC104" s="73">
        <f t="shared" si="538"/>
        <v>0</v>
      </c>
      <c r="BD104" s="73">
        <f t="shared" si="539"/>
        <v>0</v>
      </c>
      <c r="BE104" s="73" t="e">
        <f t="shared" si="540"/>
        <v>#DIV/0!</v>
      </c>
      <c r="BF104" s="59"/>
      <c r="BG104" s="25"/>
      <c r="BH104" s="25"/>
      <c r="BI104" s="25"/>
      <c r="BJ104" s="59"/>
      <c r="BK104" s="50"/>
      <c r="BL104" s="50"/>
      <c r="BM104" s="50"/>
      <c r="BO104" s="50"/>
      <c r="BP104" s="50"/>
      <c r="BQ104" s="50"/>
      <c r="BR104" s="59"/>
      <c r="BS104" s="59"/>
      <c r="BT104" s="59"/>
      <c r="BU104" s="59"/>
      <c r="BV104" s="59"/>
      <c r="BW104" s="60"/>
      <c r="BX104" s="60"/>
    </row>
    <row r="105" spans="1:76" ht="11.25" customHeight="1" x14ac:dyDescent="0.2">
      <c r="A105" s="69"/>
      <c r="B105" s="70" t="s">
        <v>186</v>
      </c>
      <c r="C105" s="71" t="s">
        <v>180</v>
      </c>
      <c r="D105" s="64">
        <v>0</v>
      </c>
      <c r="E105" s="64">
        <v>0</v>
      </c>
      <c r="F105" s="65" t="e">
        <f t="shared" si="509"/>
        <v>#DIV/0!</v>
      </c>
      <c r="G105" s="64">
        <v>0</v>
      </c>
      <c r="H105" s="64">
        <v>0</v>
      </c>
      <c r="I105" s="65" t="e">
        <f t="shared" si="510"/>
        <v>#DIV/0!</v>
      </c>
      <c r="J105" s="64">
        <v>0</v>
      </c>
      <c r="K105" s="64">
        <v>0</v>
      </c>
      <c r="L105" s="64">
        <v>0</v>
      </c>
      <c r="M105" s="65" t="e">
        <f t="shared" si="511"/>
        <v>#DIV/0!</v>
      </c>
      <c r="N105" s="64">
        <v>0</v>
      </c>
      <c r="O105" s="64">
        <v>0</v>
      </c>
      <c r="P105" s="65" t="e">
        <f t="shared" si="512"/>
        <v>#DIV/0!</v>
      </c>
      <c r="Q105" s="64">
        <v>0</v>
      </c>
      <c r="R105" s="64">
        <v>0</v>
      </c>
      <c r="S105" s="75" t="e">
        <f t="shared" si="513"/>
        <v>#DIV/0!</v>
      </c>
      <c r="T105" s="66">
        <f t="shared" si="514"/>
        <v>0</v>
      </c>
      <c r="U105" s="66">
        <f t="shared" si="515"/>
        <v>0</v>
      </c>
      <c r="V105" s="67" t="e">
        <f t="shared" si="516"/>
        <v>#DIV/0!</v>
      </c>
      <c r="W105" s="72" t="str">
        <f t="shared" si="517"/>
        <v xml:space="preserve"> </v>
      </c>
      <c r="X105" s="73">
        <f t="shared" si="518"/>
        <v>0</v>
      </c>
      <c r="Y105" s="73">
        <f t="shared" si="519"/>
        <v>0</v>
      </c>
      <c r="Z105" s="73" t="e">
        <f t="shared" si="520"/>
        <v>#DIV/0!</v>
      </c>
      <c r="AA105" s="72" t="str">
        <f t="shared" si="521"/>
        <v xml:space="preserve"> </v>
      </c>
      <c r="AB105" s="73">
        <f t="shared" si="522"/>
        <v>0</v>
      </c>
      <c r="AC105" s="73">
        <f t="shared" si="523"/>
        <v>0</v>
      </c>
      <c r="AD105" s="73" t="e">
        <f t="shared" si="524"/>
        <v>#DIV/0!</v>
      </c>
      <c r="AE105" s="64">
        <v>0</v>
      </c>
      <c r="AF105" s="67">
        <v>0</v>
      </c>
      <c r="AG105" s="67" t="e">
        <f t="shared" si="525"/>
        <v>#DIV/0!</v>
      </c>
      <c r="AH105" s="64">
        <v>0</v>
      </c>
      <c r="AI105" s="67">
        <v>0</v>
      </c>
      <c r="AJ105" s="67" t="e">
        <f t="shared" si="526"/>
        <v>#DIV/0!</v>
      </c>
      <c r="AK105" s="64">
        <v>0</v>
      </c>
      <c r="AL105" s="64">
        <v>0</v>
      </c>
      <c r="AM105" s="64">
        <v>0</v>
      </c>
      <c r="AN105" s="67" t="e">
        <f t="shared" si="527"/>
        <v>#DIV/0!</v>
      </c>
      <c r="AO105" s="64">
        <v>0</v>
      </c>
      <c r="AP105" s="64">
        <v>0</v>
      </c>
      <c r="AQ105" s="67" t="e">
        <f t="shared" si="528"/>
        <v>#DIV/0!</v>
      </c>
      <c r="AR105" s="64">
        <v>0</v>
      </c>
      <c r="AS105" s="64">
        <v>0</v>
      </c>
      <c r="AT105" s="67" t="e">
        <f t="shared" si="529"/>
        <v>#DIV/0!</v>
      </c>
      <c r="AU105" s="66">
        <f t="shared" si="530"/>
        <v>0</v>
      </c>
      <c r="AV105" s="66">
        <f t="shared" si="531"/>
        <v>0</v>
      </c>
      <c r="AW105" s="67" t="e">
        <f t="shared" si="532"/>
        <v>#DIV/0!</v>
      </c>
      <c r="AX105" s="72" t="str">
        <f t="shared" si="533"/>
        <v xml:space="preserve"> </v>
      </c>
      <c r="AY105" s="73">
        <f t="shared" si="534"/>
        <v>0</v>
      </c>
      <c r="AZ105" s="73">
        <f t="shared" si="535"/>
        <v>0</v>
      </c>
      <c r="BA105" s="73" t="e">
        <f t="shared" si="536"/>
        <v>#DIV/0!</v>
      </c>
      <c r="BB105" s="72" t="str">
        <f t="shared" si="537"/>
        <v xml:space="preserve"> </v>
      </c>
      <c r="BC105" s="73">
        <f t="shared" si="538"/>
        <v>0</v>
      </c>
      <c r="BD105" s="73">
        <f t="shared" si="539"/>
        <v>0</v>
      </c>
      <c r="BE105" s="73" t="e">
        <f t="shared" si="540"/>
        <v>#DIV/0!</v>
      </c>
      <c r="BF105" s="59"/>
      <c r="BG105" s="25"/>
      <c r="BH105" s="25"/>
      <c r="BI105" s="25"/>
      <c r="BJ105" s="59"/>
      <c r="BK105" s="50"/>
      <c r="BL105" s="50"/>
      <c r="BM105" s="50"/>
      <c r="BO105" s="50"/>
      <c r="BP105" s="50"/>
      <c r="BQ105" s="50"/>
      <c r="BR105" s="59"/>
      <c r="BS105" s="59"/>
      <c r="BT105" s="59"/>
      <c r="BU105" s="59"/>
      <c r="BV105" s="59"/>
      <c r="BW105" s="60"/>
      <c r="BX105" s="60"/>
    </row>
    <row r="106" spans="1:76" ht="11.25" customHeight="1" x14ac:dyDescent="0.2">
      <c r="A106" s="51" t="s">
        <v>187</v>
      </c>
      <c r="B106" s="52"/>
      <c r="C106" s="53"/>
      <c r="D106" s="76"/>
      <c r="E106" s="76">
        <f t="shared" ref="E106:V106" si="541">SUM(E107:E110)</f>
        <v>0</v>
      </c>
      <c r="F106" s="77" t="e">
        <f t="shared" si="541"/>
        <v>#DIV/0!</v>
      </c>
      <c r="G106" s="76"/>
      <c r="H106" s="54">
        <f t="shared" ref="H106" si="542">SUM(H107:H110)</f>
        <v>0</v>
      </c>
      <c r="I106" s="77" t="e">
        <f t="shared" si="541"/>
        <v>#DIV/0!</v>
      </c>
      <c r="J106" s="76"/>
      <c r="K106" s="76"/>
      <c r="L106" s="54">
        <f t="shared" ref="L106:S106" si="543">SUM(L107:L110)</f>
        <v>0</v>
      </c>
      <c r="M106" s="77" t="e">
        <f t="shared" si="543"/>
        <v>#DIV/0!</v>
      </c>
      <c r="N106" s="76"/>
      <c r="O106" s="54">
        <f t="shared" ref="O106" si="544">SUM(O107:O110)</f>
        <v>0</v>
      </c>
      <c r="P106" s="77" t="e">
        <f t="shared" si="543"/>
        <v>#DIV/0!</v>
      </c>
      <c r="Q106" s="76"/>
      <c r="R106" s="54">
        <f t="shared" ref="R106" si="545">SUM(R107:R110)</f>
        <v>0</v>
      </c>
      <c r="S106" s="78" t="e">
        <f t="shared" si="543"/>
        <v>#DIV/0!</v>
      </c>
      <c r="T106" s="54"/>
      <c r="U106" s="54">
        <f t="shared" si="541"/>
        <v>0</v>
      </c>
      <c r="V106" s="77" t="e">
        <f t="shared" si="541"/>
        <v>#DIV/0!</v>
      </c>
      <c r="W106" s="57" t="str">
        <f t="shared" si="329"/>
        <v xml:space="preserve"> </v>
      </c>
      <c r="X106" s="58">
        <f t="shared" si="330"/>
        <v>0</v>
      </c>
      <c r="Y106" s="58">
        <f t="shared" si="330"/>
        <v>0</v>
      </c>
      <c r="Z106" s="58" t="e">
        <f t="shared" si="330"/>
        <v>#DIV/0!</v>
      </c>
      <c r="AA106" s="57" t="str">
        <f t="shared" si="331"/>
        <v xml:space="preserve"> </v>
      </c>
      <c r="AB106" s="58">
        <f t="shared" si="332"/>
        <v>0</v>
      </c>
      <c r="AC106" s="58">
        <f t="shared" si="332"/>
        <v>0</v>
      </c>
      <c r="AD106" s="58" t="e">
        <f t="shared" si="332"/>
        <v>#DIV/0!</v>
      </c>
      <c r="AE106" s="76"/>
      <c r="AF106" s="77">
        <f t="shared" ref="AF106:AG106" si="546">SUM(AF107:AF110)</f>
        <v>0</v>
      </c>
      <c r="AG106" s="77" t="e">
        <f t="shared" si="546"/>
        <v>#DIV/0!</v>
      </c>
      <c r="AH106" s="76"/>
      <c r="AI106" s="77">
        <f t="shared" ref="AI106:AJ106" si="547">SUM(AI107:AI110)</f>
        <v>0</v>
      </c>
      <c r="AJ106" s="77" t="e">
        <f t="shared" si="547"/>
        <v>#DIV/0!</v>
      </c>
      <c r="AK106" s="76"/>
      <c r="AL106" s="76"/>
      <c r="AM106" s="54">
        <f t="shared" ref="AM106:AN106" si="548">SUM(AM107:AM110)</f>
        <v>0</v>
      </c>
      <c r="AN106" s="77" t="e">
        <f t="shared" si="548"/>
        <v>#DIV/0!</v>
      </c>
      <c r="AO106" s="76"/>
      <c r="AP106" s="54">
        <f t="shared" ref="AP106:AQ106" si="549">SUM(AP107:AP110)</f>
        <v>0</v>
      </c>
      <c r="AQ106" s="77" t="e">
        <f t="shared" si="549"/>
        <v>#DIV/0!</v>
      </c>
      <c r="AR106" s="76"/>
      <c r="AS106" s="54">
        <f t="shared" ref="AS106:AT106" si="550">SUM(AS107:AS110)</f>
        <v>0</v>
      </c>
      <c r="AT106" s="77" t="e">
        <f t="shared" si="550"/>
        <v>#DIV/0!</v>
      </c>
      <c r="AU106" s="54"/>
      <c r="AV106" s="54">
        <f t="shared" si="465"/>
        <v>0</v>
      </c>
      <c r="AW106" s="77" t="e">
        <f t="shared" si="465"/>
        <v>#DIV/0!</v>
      </c>
      <c r="AX106" s="57" t="str">
        <f t="shared" si="339"/>
        <v xml:space="preserve"> </v>
      </c>
      <c r="AY106" s="58">
        <f t="shared" si="340"/>
        <v>0</v>
      </c>
      <c r="AZ106" s="58">
        <f t="shared" si="340"/>
        <v>0</v>
      </c>
      <c r="BA106" s="58" t="e">
        <f t="shared" si="340"/>
        <v>#DIV/0!</v>
      </c>
      <c r="BB106" s="57" t="str">
        <f t="shared" si="341"/>
        <v xml:space="preserve"> </v>
      </c>
      <c r="BC106" s="58">
        <f t="shared" si="342"/>
        <v>0</v>
      </c>
      <c r="BD106" s="58">
        <f t="shared" si="342"/>
        <v>0</v>
      </c>
      <c r="BE106" s="58" t="e">
        <f t="shared" si="342"/>
        <v>#DIV/0!</v>
      </c>
      <c r="BF106" s="59"/>
      <c r="BG106" s="25"/>
      <c r="BH106" s="25"/>
      <c r="BI106" s="25"/>
      <c r="BJ106" s="59"/>
      <c r="BK106" s="50"/>
      <c r="BL106" s="50"/>
      <c r="BM106" s="50"/>
      <c r="BO106" s="50"/>
      <c r="BP106" s="50"/>
      <c r="BQ106" s="50"/>
      <c r="BR106" s="59"/>
      <c r="BS106" s="59"/>
      <c r="BT106" s="59"/>
      <c r="BU106" s="59"/>
      <c r="BV106" s="59"/>
      <c r="BW106" s="60"/>
      <c r="BX106" s="60"/>
    </row>
    <row r="107" spans="1:76" ht="11.25" customHeight="1" x14ac:dyDescent="0.2">
      <c r="A107" s="69"/>
      <c r="B107" s="70" t="s">
        <v>188</v>
      </c>
      <c r="C107" s="71"/>
      <c r="D107" s="64">
        <v>0</v>
      </c>
      <c r="E107" s="64">
        <v>0</v>
      </c>
      <c r="F107" s="65" t="e">
        <f t="shared" ref="F107:F110" si="551">E107/$F$11</f>
        <v>#DIV/0!</v>
      </c>
      <c r="G107" s="64">
        <v>0</v>
      </c>
      <c r="H107" s="64">
        <v>0</v>
      </c>
      <c r="I107" s="65" t="e">
        <f t="shared" ref="I107:I110" si="552">H107/$I$11</f>
        <v>#DIV/0!</v>
      </c>
      <c r="J107" s="64">
        <v>0</v>
      </c>
      <c r="K107" s="64">
        <v>0</v>
      </c>
      <c r="L107" s="64">
        <v>0</v>
      </c>
      <c r="M107" s="65" t="e">
        <f t="shared" ref="M107:M110" si="553">L107/$M$11</f>
        <v>#DIV/0!</v>
      </c>
      <c r="N107" s="64">
        <v>0</v>
      </c>
      <c r="O107" s="64">
        <v>0</v>
      </c>
      <c r="P107" s="65" t="e">
        <f t="shared" ref="P107:P110" si="554">O107/P$11</f>
        <v>#DIV/0!</v>
      </c>
      <c r="Q107" s="64">
        <v>0</v>
      </c>
      <c r="R107" s="64">
        <v>0</v>
      </c>
      <c r="S107" s="75" t="e">
        <f t="shared" ref="S107:S110" si="555">R107/S$11</f>
        <v>#DIV/0!</v>
      </c>
      <c r="T107" s="66">
        <f t="shared" ref="T107:T110" si="556">J107+K107+N107+Q107</f>
        <v>0</v>
      </c>
      <c r="U107" s="66">
        <f t="shared" ref="U107:U110" si="557">L107+O107+R107</f>
        <v>0</v>
      </c>
      <c r="V107" s="67" t="e">
        <f t="shared" ref="V107:V110" si="558">M107+P107+S107</f>
        <v>#DIV/0!</v>
      </c>
      <c r="W107" s="72" t="str">
        <f t="shared" ref="W107:W110" si="559">IF(H107&gt;0,U107/H107," ")</f>
        <v xml:space="preserve"> </v>
      </c>
      <c r="X107" s="73">
        <f t="shared" ref="X107:X110" si="560">T107-G107</f>
        <v>0</v>
      </c>
      <c r="Y107" s="73">
        <f t="shared" ref="Y107:Y110" si="561">U107-H107</f>
        <v>0</v>
      </c>
      <c r="Z107" s="73" t="e">
        <f t="shared" ref="Z107:Z110" si="562">V107-I107</f>
        <v>#DIV/0!</v>
      </c>
      <c r="AA107" s="72" t="str">
        <f t="shared" ref="AA107:AA110" si="563">IF(E107&gt;0,U107/E107," ")</f>
        <v xml:space="preserve"> </v>
      </c>
      <c r="AB107" s="73">
        <f t="shared" ref="AB107:AB110" si="564">T107-D107</f>
        <v>0</v>
      </c>
      <c r="AC107" s="73">
        <f t="shared" ref="AC107:AC110" si="565">U107-E107</f>
        <v>0</v>
      </c>
      <c r="AD107" s="73" t="e">
        <f t="shared" ref="AD107:AD110" si="566">V107-F107</f>
        <v>#DIV/0!</v>
      </c>
      <c r="AE107" s="64">
        <v>0</v>
      </c>
      <c r="AF107" s="67">
        <v>0</v>
      </c>
      <c r="AG107" s="67" t="e">
        <f t="shared" ref="AG107:AG110" si="567">AF107/$AG$11</f>
        <v>#DIV/0!</v>
      </c>
      <c r="AH107" s="64">
        <v>0</v>
      </c>
      <c r="AI107" s="67">
        <v>0</v>
      </c>
      <c r="AJ107" s="67" t="e">
        <f t="shared" ref="AJ107:AJ110" si="568">AI107/$AJ$11</f>
        <v>#DIV/0!</v>
      </c>
      <c r="AK107" s="64">
        <v>0</v>
      </c>
      <c r="AL107" s="64">
        <v>0</v>
      </c>
      <c r="AM107" s="64">
        <v>0</v>
      </c>
      <c r="AN107" s="67" t="e">
        <f t="shared" ref="AN107:AN110" si="569">M107</f>
        <v>#DIV/0!</v>
      </c>
      <c r="AO107" s="64">
        <v>0</v>
      </c>
      <c r="AP107" s="64">
        <v>0</v>
      </c>
      <c r="AQ107" s="67" t="e">
        <f t="shared" ref="AQ107:AQ110" si="570">P107</f>
        <v>#DIV/0!</v>
      </c>
      <c r="AR107" s="64">
        <v>0</v>
      </c>
      <c r="AS107" s="64">
        <v>0</v>
      </c>
      <c r="AT107" s="67" t="e">
        <f t="shared" ref="AT107:AT110" si="571">S107</f>
        <v>#DIV/0!</v>
      </c>
      <c r="AU107" s="66">
        <f t="shared" ref="AU107:AU110" si="572">AK107+AL107+AO107+AR107</f>
        <v>0</v>
      </c>
      <c r="AV107" s="66">
        <f t="shared" ref="AV107:AV110" si="573">AM107+AP107+AS107</f>
        <v>0</v>
      </c>
      <c r="AW107" s="67" t="e">
        <f t="shared" ref="AW107:AW110" si="574">AN107+AQ107+AT107</f>
        <v>#DIV/0!</v>
      </c>
      <c r="AX107" s="72" t="str">
        <f t="shared" ref="AX107:AX110" si="575">IF(AI107&gt;0,AV107/AI107," ")</f>
        <v xml:space="preserve"> </v>
      </c>
      <c r="AY107" s="73">
        <f t="shared" ref="AY107:AY110" si="576">AU107-AH107</f>
        <v>0</v>
      </c>
      <c r="AZ107" s="73">
        <f t="shared" ref="AZ107:AZ110" si="577">AV107-AI107</f>
        <v>0</v>
      </c>
      <c r="BA107" s="73" t="e">
        <f t="shared" ref="BA107:BA110" si="578">AW107-AJ107</f>
        <v>#DIV/0!</v>
      </c>
      <c r="BB107" s="72" t="str">
        <f t="shared" ref="BB107:BB110" si="579">IF(AF107&gt;0,AV107/AF107," ")</f>
        <v xml:space="preserve"> </v>
      </c>
      <c r="BC107" s="73">
        <f t="shared" ref="BC107:BC110" si="580">AU107-AE107</f>
        <v>0</v>
      </c>
      <c r="BD107" s="73">
        <f t="shared" ref="BD107:BD110" si="581">AV107-AF107</f>
        <v>0</v>
      </c>
      <c r="BE107" s="73" t="e">
        <f t="shared" ref="BE107:BE110" si="582">AW107-AG107</f>
        <v>#DIV/0!</v>
      </c>
      <c r="BF107" s="59"/>
      <c r="BG107" s="25"/>
      <c r="BH107" s="25"/>
      <c r="BI107" s="25"/>
      <c r="BJ107" s="59"/>
      <c r="BK107" s="50"/>
      <c r="BL107" s="50"/>
      <c r="BM107" s="50"/>
      <c r="BO107" s="50"/>
      <c r="BP107" s="50"/>
      <c r="BQ107" s="50"/>
      <c r="BR107" s="59"/>
      <c r="BS107" s="59"/>
      <c r="BT107" s="59"/>
      <c r="BU107" s="59"/>
      <c r="BV107" s="59"/>
      <c r="BW107" s="60"/>
      <c r="BX107" s="60"/>
    </row>
    <row r="108" spans="1:76" ht="11.25" customHeight="1" x14ac:dyDescent="0.2">
      <c r="A108" s="69"/>
      <c r="B108" s="70" t="s">
        <v>189</v>
      </c>
      <c r="C108" s="71"/>
      <c r="D108" s="64">
        <v>0</v>
      </c>
      <c r="E108" s="64">
        <v>0</v>
      </c>
      <c r="F108" s="65" t="e">
        <f t="shared" si="551"/>
        <v>#DIV/0!</v>
      </c>
      <c r="G108" s="64">
        <v>0</v>
      </c>
      <c r="H108" s="64">
        <v>0</v>
      </c>
      <c r="I108" s="65" t="e">
        <f t="shared" si="552"/>
        <v>#DIV/0!</v>
      </c>
      <c r="J108" s="64">
        <v>0</v>
      </c>
      <c r="K108" s="64">
        <v>0</v>
      </c>
      <c r="L108" s="64">
        <v>0</v>
      </c>
      <c r="M108" s="65" t="e">
        <f t="shared" si="553"/>
        <v>#DIV/0!</v>
      </c>
      <c r="N108" s="64">
        <v>0</v>
      </c>
      <c r="O108" s="64">
        <v>0</v>
      </c>
      <c r="P108" s="65" t="e">
        <f t="shared" si="554"/>
        <v>#DIV/0!</v>
      </c>
      <c r="Q108" s="64">
        <v>0</v>
      </c>
      <c r="R108" s="64">
        <v>0</v>
      </c>
      <c r="S108" s="75" t="e">
        <f t="shared" si="555"/>
        <v>#DIV/0!</v>
      </c>
      <c r="T108" s="66">
        <f t="shared" si="556"/>
        <v>0</v>
      </c>
      <c r="U108" s="66">
        <f t="shared" si="557"/>
        <v>0</v>
      </c>
      <c r="V108" s="67" t="e">
        <f t="shared" si="558"/>
        <v>#DIV/0!</v>
      </c>
      <c r="W108" s="72" t="str">
        <f t="shared" si="559"/>
        <v xml:space="preserve"> </v>
      </c>
      <c r="X108" s="73">
        <f t="shared" si="560"/>
        <v>0</v>
      </c>
      <c r="Y108" s="73">
        <f t="shared" si="561"/>
        <v>0</v>
      </c>
      <c r="Z108" s="73" t="e">
        <f t="shared" si="562"/>
        <v>#DIV/0!</v>
      </c>
      <c r="AA108" s="72" t="str">
        <f t="shared" si="563"/>
        <v xml:space="preserve"> </v>
      </c>
      <c r="AB108" s="73">
        <f t="shared" si="564"/>
        <v>0</v>
      </c>
      <c r="AC108" s="73">
        <f t="shared" si="565"/>
        <v>0</v>
      </c>
      <c r="AD108" s="73" t="e">
        <f t="shared" si="566"/>
        <v>#DIV/0!</v>
      </c>
      <c r="AE108" s="64">
        <v>0</v>
      </c>
      <c r="AF108" s="67">
        <v>0</v>
      </c>
      <c r="AG108" s="67" t="e">
        <f t="shared" si="567"/>
        <v>#DIV/0!</v>
      </c>
      <c r="AH108" s="64">
        <v>0</v>
      </c>
      <c r="AI108" s="67">
        <v>0</v>
      </c>
      <c r="AJ108" s="67" t="e">
        <f t="shared" si="568"/>
        <v>#DIV/0!</v>
      </c>
      <c r="AK108" s="64">
        <v>0</v>
      </c>
      <c r="AL108" s="64">
        <v>0</v>
      </c>
      <c r="AM108" s="64">
        <v>0</v>
      </c>
      <c r="AN108" s="67" t="e">
        <f t="shared" si="569"/>
        <v>#DIV/0!</v>
      </c>
      <c r="AO108" s="64">
        <v>0</v>
      </c>
      <c r="AP108" s="64">
        <v>0</v>
      </c>
      <c r="AQ108" s="67" t="e">
        <f t="shared" si="570"/>
        <v>#DIV/0!</v>
      </c>
      <c r="AR108" s="64">
        <v>0</v>
      </c>
      <c r="AS108" s="64">
        <v>0</v>
      </c>
      <c r="AT108" s="67" t="e">
        <f t="shared" si="571"/>
        <v>#DIV/0!</v>
      </c>
      <c r="AU108" s="66">
        <f t="shared" si="572"/>
        <v>0</v>
      </c>
      <c r="AV108" s="66">
        <f t="shared" si="573"/>
        <v>0</v>
      </c>
      <c r="AW108" s="67" t="e">
        <f t="shared" si="574"/>
        <v>#DIV/0!</v>
      </c>
      <c r="AX108" s="72" t="str">
        <f t="shared" si="575"/>
        <v xml:space="preserve"> </v>
      </c>
      <c r="AY108" s="73">
        <f t="shared" si="576"/>
        <v>0</v>
      </c>
      <c r="AZ108" s="73">
        <f t="shared" si="577"/>
        <v>0</v>
      </c>
      <c r="BA108" s="73" t="e">
        <f t="shared" si="578"/>
        <v>#DIV/0!</v>
      </c>
      <c r="BB108" s="72" t="str">
        <f t="shared" si="579"/>
        <v xml:space="preserve"> </v>
      </c>
      <c r="BC108" s="73">
        <f t="shared" si="580"/>
        <v>0</v>
      </c>
      <c r="BD108" s="73">
        <f t="shared" si="581"/>
        <v>0</v>
      </c>
      <c r="BE108" s="73" t="e">
        <f t="shared" si="582"/>
        <v>#DIV/0!</v>
      </c>
      <c r="BF108" s="59"/>
      <c r="BG108" s="25"/>
      <c r="BH108" s="25"/>
      <c r="BI108" s="25"/>
      <c r="BJ108" s="59"/>
      <c r="BK108" s="50"/>
      <c r="BL108" s="50"/>
      <c r="BM108" s="50"/>
      <c r="BO108" s="50"/>
      <c r="BP108" s="50"/>
      <c r="BQ108" s="50"/>
      <c r="BR108" s="59"/>
      <c r="BS108" s="59"/>
      <c r="BT108" s="59"/>
      <c r="BU108" s="59"/>
      <c r="BV108" s="59"/>
      <c r="BW108" s="60"/>
      <c r="BX108" s="60"/>
    </row>
    <row r="109" spans="1:76" ht="11.25" customHeight="1" x14ac:dyDescent="0.2">
      <c r="A109" s="69"/>
      <c r="B109" s="70" t="s">
        <v>190</v>
      </c>
      <c r="C109" s="71"/>
      <c r="D109" s="64">
        <v>0</v>
      </c>
      <c r="E109" s="64">
        <v>0</v>
      </c>
      <c r="F109" s="65" t="e">
        <f t="shared" si="551"/>
        <v>#DIV/0!</v>
      </c>
      <c r="G109" s="64">
        <v>0</v>
      </c>
      <c r="H109" s="64">
        <v>0</v>
      </c>
      <c r="I109" s="65" t="e">
        <f t="shared" si="552"/>
        <v>#DIV/0!</v>
      </c>
      <c r="J109" s="64">
        <v>0</v>
      </c>
      <c r="K109" s="64">
        <v>0</v>
      </c>
      <c r="L109" s="64">
        <v>0</v>
      </c>
      <c r="M109" s="65" t="e">
        <f t="shared" si="553"/>
        <v>#DIV/0!</v>
      </c>
      <c r="N109" s="64">
        <v>0</v>
      </c>
      <c r="O109" s="64">
        <v>0</v>
      </c>
      <c r="P109" s="65" t="e">
        <f t="shared" si="554"/>
        <v>#DIV/0!</v>
      </c>
      <c r="Q109" s="64">
        <v>0</v>
      </c>
      <c r="R109" s="64">
        <v>0</v>
      </c>
      <c r="S109" s="75" t="e">
        <f t="shared" si="555"/>
        <v>#DIV/0!</v>
      </c>
      <c r="T109" s="66">
        <f t="shared" si="556"/>
        <v>0</v>
      </c>
      <c r="U109" s="66">
        <f t="shared" si="557"/>
        <v>0</v>
      </c>
      <c r="V109" s="67" t="e">
        <f t="shared" si="558"/>
        <v>#DIV/0!</v>
      </c>
      <c r="W109" s="72" t="str">
        <f t="shared" si="559"/>
        <v xml:space="preserve"> </v>
      </c>
      <c r="X109" s="73">
        <f t="shared" si="560"/>
        <v>0</v>
      </c>
      <c r="Y109" s="73">
        <f t="shared" si="561"/>
        <v>0</v>
      </c>
      <c r="Z109" s="73" t="e">
        <f t="shared" si="562"/>
        <v>#DIV/0!</v>
      </c>
      <c r="AA109" s="72" t="str">
        <f t="shared" si="563"/>
        <v xml:space="preserve"> </v>
      </c>
      <c r="AB109" s="73">
        <f t="shared" si="564"/>
        <v>0</v>
      </c>
      <c r="AC109" s="73">
        <f t="shared" si="565"/>
        <v>0</v>
      </c>
      <c r="AD109" s="73" t="e">
        <f t="shared" si="566"/>
        <v>#DIV/0!</v>
      </c>
      <c r="AE109" s="64">
        <v>0</v>
      </c>
      <c r="AF109" s="67">
        <v>0</v>
      </c>
      <c r="AG109" s="67" t="e">
        <f t="shared" si="567"/>
        <v>#DIV/0!</v>
      </c>
      <c r="AH109" s="64">
        <v>0</v>
      </c>
      <c r="AI109" s="67">
        <v>0</v>
      </c>
      <c r="AJ109" s="67" t="e">
        <f t="shared" si="568"/>
        <v>#DIV/0!</v>
      </c>
      <c r="AK109" s="64">
        <v>0</v>
      </c>
      <c r="AL109" s="64">
        <v>0</v>
      </c>
      <c r="AM109" s="64">
        <v>0</v>
      </c>
      <c r="AN109" s="67" t="e">
        <f t="shared" si="569"/>
        <v>#DIV/0!</v>
      </c>
      <c r="AO109" s="64">
        <v>0</v>
      </c>
      <c r="AP109" s="64">
        <v>0</v>
      </c>
      <c r="AQ109" s="67" t="e">
        <f t="shared" si="570"/>
        <v>#DIV/0!</v>
      </c>
      <c r="AR109" s="64">
        <v>0</v>
      </c>
      <c r="AS109" s="64">
        <v>0</v>
      </c>
      <c r="AT109" s="67" t="e">
        <f t="shared" si="571"/>
        <v>#DIV/0!</v>
      </c>
      <c r="AU109" s="66">
        <f t="shared" si="572"/>
        <v>0</v>
      </c>
      <c r="AV109" s="66">
        <f t="shared" si="573"/>
        <v>0</v>
      </c>
      <c r="AW109" s="67" t="e">
        <f t="shared" si="574"/>
        <v>#DIV/0!</v>
      </c>
      <c r="AX109" s="72" t="str">
        <f t="shared" si="575"/>
        <v xml:space="preserve"> </v>
      </c>
      <c r="AY109" s="73">
        <f t="shared" si="576"/>
        <v>0</v>
      </c>
      <c r="AZ109" s="73">
        <f t="shared" si="577"/>
        <v>0</v>
      </c>
      <c r="BA109" s="73" t="e">
        <f t="shared" si="578"/>
        <v>#DIV/0!</v>
      </c>
      <c r="BB109" s="72" t="str">
        <f t="shared" si="579"/>
        <v xml:space="preserve"> </v>
      </c>
      <c r="BC109" s="73">
        <f t="shared" si="580"/>
        <v>0</v>
      </c>
      <c r="BD109" s="73">
        <f t="shared" si="581"/>
        <v>0</v>
      </c>
      <c r="BE109" s="73" t="e">
        <f t="shared" si="582"/>
        <v>#DIV/0!</v>
      </c>
      <c r="BF109" s="59"/>
      <c r="BG109" s="25"/>
      <c r="BH109" s="25"/>
      <c r="BI109" s="25"/>
      <c r="BJ109" s="59"/>
      <c r="BK109" s="50"/>
      <c r="BL109" s="50"/>
      <c r="BM109" s="50"/>
      <c r="BO109" s="50"/>
      <c r="BP109" s="50"/>
      <c r="BQ109" s="50"/>
      <c r="BR109" s="59"/>
      <c r="BS109" s="59"/>
      <c r="BT109" s="59"/>
      <c r="BU109" s="59"/>
      <c r="BV109" s="59"/>
      <c r="BW109" s="60"/>
      <c r="BX109" s="60"/>
    </row>
    <row r="110" spans="1:76" ht="11.25" customHeight="1" x14ac:dyDescent="0.2">
      <c r="A110" s="69"/>
      <c r="B110" s="70" t="s">
        <v>191</v>
      </c>
      <c r="C110" s="71"/>
      <c r="D110" s="64">
        <v>0</v>
      </c>
      <c r="E110" s="64">
        <v>0</v>
      </c>
      <c r="F110" s="65" t="e">
        <f t="shared" si="551"/>
        <v>#DIV/0!</v>
      </c>
      <c r="G110" s="64">
        <v>0</v>
      </c>
      <c r="H110" s="64">
        <v>0</v>
      </c>
      <c r="I110" s="65" t="e">
        <f t="shared" si="552"/>
        <v>#DIV/0!</v>
      </c>
      <c r="J110" s="64">
        <v>0</v>
      </c>
      <c r="K110" s="64">
        <v>0</v>
      </c>
      <c r="L110" s="64">
        <v>0</v>
      </c>
      <c r="M110" s="65" t="e">
        <f t="shared" si="553"/>
        <v>#DIV/0!</v>
      </c>
      <c r="N110" s="64">
        <v>0</v>
      </c>
      <c r="O110" s="64">
        <v>0</v>
      </c>
      <c r="P110" s="65" t="e">
        <f t="shared" si="554"/>
        <v>#DIV/0!</v>
      </c>
      <c r="Q110" s="64">
        <v>0</v>
      </c>
      <c r="R110" s="64">
        <v>0</v>
      </c>
      <c r="S110" s="75" t="e">
        <f t="shared" si="555"/>
        <v>#DIV/0!</v>
      </c>
      <c r="T110" s="66">
        <f t="shared" si="556"/>
        <v>0</v>
      </c>
      <c r="U110" s="66">
        <f t="shared" si="557"/>
        <v>0</v>
      </c>
      <c r="V110" s="67" t="e">
        <f t="shared" si="558"/>
        <v>#DIV/0!</v>
      </c>
      <c r="W110" s="72" t="str">
        <f t="shared" si="559"/>
        <v xml:space="preserve"> </v>
      </c>
      <c r="X110" s="73">
        <f t="shared" si="560"/>
        <v>0</v>
      </c>
      <c r="Y110" s="73">
        <f t="shared" si="561"/>
        <v>0</v>
      </c>
      <c r="Z110" s="73" t="e">
        <f t="shared" si="562"/>
        <v>#DIV/0!</v>
      </c>
      <c r="AA110" s="72" t="str">
        <f t="shared" si="563"/>
        <v xml:space="preserve"> </v>
      </c>
      <c r="AB110" s="73">
        <f t="shared" si="564"/>
        <v>0</v>
      </c>
      <c r="AC110" s="73">
        <f t="shared" si="565"/>
        <v>0</v>
      </c>
      <c r="AD110" s="73" t="e">
        <f t="shared" si="566"/>
        <v>#DIV/0!</v>
      </c>
      <c r="AE110" s="64">
        <v>0</v>
      </c>
      <c r="AF110" s="67">
        <v>0</v>
      </c>
      <c r="AG110" s="67" t="e">
        <f t="shared" si="567"/>
        <v>#DIV/0!</v>
      </c>
      <c r="AH110" s="64">
        <v>0</v>
      </c>
      <c r="AI110" s="67">
        <v>0</v>
      </c>
      <c r="AJ110" s="67" t="e">
        <f t="shared" si="568"/>
        <v>#DIV/0!</v>
      </c>
      <c r="AK110" s="64">
        <v>0</v>
      </c>
      <c r="AL110" s="64">
        <v>0</v>
      </c>
      <c r="AM110" s="64">
        <v>0</v>
      </c>
      <c r="AN110" s="67" t="e">
        <f t="shared" si="569"/>
        <v>#DIV/0!</v>
      </c>
      <c r="AO110" s="64">
        <v>0</v>
      </c>
      <c r="AP110" s="64">
        <v>0</v>
      </c>
      <c r="AQ110" s="67" t="e">
        <f t="shared" si="570"/>
        <v>#DIV/0!</v>
      </c>
      <c r="AR110" s="64">
        <v>0</v>
      </c>
      <c r="AS110" s="64">
        <v>0</v>
      </c>
      <c r="AT110" s="67" t="e">
        <f t="shared" si="571"/>
        <v>#DIV/0!</v>
      </c>
      <c r="AU110" s="66">
        <f t="shared" si="572"/>
        <v>0</v>
      </c>
      <c r="AV110" s="66">
        <f t="shared" si="573"/>
        <v>0</v>
      </c>
      <c r="AW110" s="67" t="e">
        <f t="shared" si="574"/>
        <v>#DIV/0!</v>
      </c>
      <c r="AX110" s="72" t="str">
        <f t="shared" si="575"/>
        <v xml:space="preserve"> </v>
      </c>
      <c r="AY110" s="73">
        <f t="shared" si="576"/>
        <v>0</v>
      </c>
      <c r="AZ110" s="73">
        <f t="shared" si="577"/>
        <v>0</v>
      </c>
      <c r="BA110" s="73" t="e">
        <f t="shared" si="578"/>
        <v>#DIV/0!</v>
      </c>
      <c r="BB110" s="72" t="str">
        <f t="shared" si="579"/>
        <v xml:space="preserve"> </v>
      </c>
      <c r="BC110" s="73">
        <f t="shared" si="580"/>
        <v>0</v>
      </c>
      <c r="BD110" s="73">
        <f t="shared" si="581"/>
        <v>0</v>
      </c>
      <c r="BE110" s="73" t="e">
        <f t="shared" si="582"/>
        <v>#DIV/0!</v>
      </c>
      <c r="BF110" s="59"/>
      <c r="BG110" s="25"/>
      <c r="BH110" s="25"/>
      <c r="BI110" s="25"/>
      <c r="BJ110" s="59"/>
      <c r="BK110" s="50"/>
      <c r="BL110" s="50"/>
      <c r="BM110" s="50"/>
      <c r="BO110" s="50"/>
      <c r="BP110" s="50"/>
      <c r="BQ110" s="50"/>
      <c r="BR110" s="59"/>
      <c r="BS110" s="59"/>
      <c r="BT110" s="59"/>
      <c r="BU110" s="59"/>
      <c r="BV110" s="59"/>
      <c r="BW110" s="60"/>
      <c r="BX110" s="60"/>
    </row>
    <row r="111" spans="1:76" ht="11.25" customHeight="1" x14ac:dyDescent="0.2">
      <c r="A111" s="51" t="s">
        <v>192</v>
      </c>
      <c r="B111" s="52"/>
      <c r="C111" s="53"/>
      <c r="D111" s="76"/>
      <c r="E111" s="76">
        <f t="shared" ref="E111:V111" si="583">SUM(E112:E112)</f>
        <v>0</v>
      </c>
      <c r="F111" s="77" t="e">
        <f t="shared" si="583"/>
        <v>#DIV/0!</v>
      </c>
      <c r="G111" s="76"/>
      <c r="H111" s="54">
        <f t="shared" ref="H111" si="584">SUM(H112:H112)</f>
        <v>0</v>
      </c>
      <c r="I111" s="77" t="e">
        <f t="shared" si="583"/>
        <v>#DIV/0!</v>
      </c>
      <c r="J111" s="76"/>
      <c r="K111" s="76"/>
      <c r="L111" s="54">
        <f t="shared" ref="L111:S111" si="585">SUM(L112:L112)</f>
        <v>0</v>
      </c>
      <c r="M111" s="77" t="e">
        <f t="shared" si="585"/>
        <v>#DIV/0!</v>
      </c>
      <c r="N111" s="76"/>
      <c r="O111" s="54">
        <f t="shared" ref="O111" si="586">SUM(O112:O112)</f>
        <v>0</v>
      </c>
      <c r="P111" s="77" t="e">
        <f t="shared" si="585"/>
        <v>#DIV/0!</v>
      </c>
      <c r="Q111" s="76"/>
      <c r="R111" s="54">
        <f t="shared" ref="R111" si="587">SUM(R112:R112)</f>
        <v>0</v>
      </c>
      <c r="S111" s="78" t="e">
        <f t="shared" si="585"/>
        <v>#DIV/0!</v>
      </c>
      <c r="T111" s="54"/>
      <c r="U111" s="54">
        <f t="shared" si="583"/>
        <v>0</v>
      </c>
      <c r="V111" s="77" t="e">
        <f t="shared" si="583"/>
        <v>#DIV/0!</v>
      </c>
      <c r="W111" s="57" t="str">
        <f t="shared" si="329"/>
        <v xml:space="preserve"> </v>
      </c>
      <c r="X111" s="58">
        <f t="shared" si="330"/>
        <v>0</v>
      </c>
      <c r="Y111" s="58">
        <f t="shared" si="330"/>
        <v>0</v>
      </c>
      <c r="Z111" s="58" t="e">
        <f t="shared" si="330"/>
        <v>#DIV/0!</v>
      </c>
      <c r="AA111" s="57" t="str">
        <f t="shared" si="331"/>
        <v xml:space="preserve"> </v>
      </c>
      <c r="AB111" s="58">
        <f t="shared" si="332"/>
        <v>0</v>
      </c>
      <c r="AC111" s="58">
        <f t="shared" si="332"/>
        <v>0</v>
      </c>
      <c r="AD111" s="58" t="e">
        <f t="shared" si="332"/>
        <v>#DIV/0!</v>
      </c>
      <c r="AE111" s="76"/>
      <c r="AF111" s="77">
        <f t="shared" ref="AF111:AJ111" si="588">SUM(AF112:AF112)</f>
        <v>0</v>
      </c>
      <c r="AG111" s="77" t="e">
        <f t="shared" si="588"/>
        <v>#DIV/0!</v>
      </c>
      <c r="AH111" s="76"/>
      <c r="AI111" s="77">
        <f t="shared" ref="AI111" si="589">SUM(AI112:AI112)</f>
        <v>0</v>
      </c>
      <c r="AJ111" s="77" t="e">
        <f t="shared" si="588"/>
        <v>#DIV/0!</v>
      </c>
      <c r="AK111" s="76"/>
      <c r="AL111" s="76"/>
      <c r="AM111" s="54">
        <f t="shared" ref="AM111:AN111" si="590">SUM(AM112:AM112)</f>
        <v>0</v>
      </c>
      <c r="AN111" s="77" t="e">
        <f t="shared" si="590"/>
        <v>#DIV/0!</v>
      </c>
      <c r="AO111" s="76"/>
      <c r="AP111" s="54">
        <f t="shared" ref="AP111:AQ111" si="591">SUM(AP112:AP112)</f>
        <v>0</v>
      </c>
      <c r="AQ111" s="77" t="e">
        <f t="shared" si="591"/>
        <v>#DIV/0!</v>
      </c>
      <c r="AR111" s="76"/>
      <c r="AS111" s="54">
        <f t="shared" ref="AS111:AT111" si="592">SUM(AS112:AS112)</f>
        <v>0</v>
      </c>
      <c r="AT111" s="77" t="e">
        <f t="shared" si="592"/>
        <v>#DIV/0!</v>
      </c>
      <c r="AU111" s="54"/>
      <c r="AV111" s="54">
        <f t="shared" si="465"/>
        <v>0</v>
      </c>
      <c r="AW111" s="77" t="e">
        <f t="shared" si="465"/>
        <v>#DIV/0!</v>
      </c>
      <c r="AX111" s="57" t="str">
        <f t="shared" si="339"/>
        <v xml:space="preserve"> </v>
      </c>
      <c r="AY111" s="58">
        <f t="shared" si="340"/>
        <v>0</v>
      </c>
      <c r="AZ111" s="58">
        <f t="shared" si="340"/>
        <v>0</v>
      </c>
      <c r="BA111" s="58" t="e">
        <f t="shared" si="340"/>
        <v>#DIV/0!</v>
      </c>
      <c r="BB111" s="57" t="str">
        <f t="shared" si="341"/>
        <v xml:space="preserve"> </v>
      </c>
      <c r="BC111" s="58">
        <f t="shared" ref="BC111:BE143" si="593">AU111-AE111</f>
        <v>0</v>
      </c>
      <c r="BD111" s="58">
        <f t="shared" si="593"/>
        <v>0</v>
      </c>
      <c r="BE111" s="58" t="e">
        <f t="shared" si="593"/>
        <v>#DIV/0!</v>
      </c>
      <c r="BF111" s="59"/>
      <c r="BG111" s="25"/>
      <c r="BH111" s="25"/>
      <c r="BI111" s="25"/>
      <c r="BJ111" s="59"/>
      <c r="BK111" s="50"/>
      <c r="BL111" s="50"/>
      <c r="BM111" s="50"/>
      <c r="BO111" s="50"/>
      <c r="BP111" s="50"/>
      <c r="BQ111" s="50"/>
      <c r="BR111" s="59"/>
      <c r="BS111" s="59"/>
      <c r="BT111" s="59"/>
      <c r="BU111" s="59"/>
      <c r="BV111" s="59"/>
      <c r="BW111" s="60"/>
      <c r="BX111" s="60"/>
    </row>
    <row r="112" spans="1:76" ht="11.25" customHeight="1" x14ac:dyDescent="0.2">
      <c r="A112" s="69"/>
      <c r="B112" s="70" t="s">
        <v>192</v>
      </c>
      <c r="C112" s="71"/>
      <c r="D112" s="64">
        <v>0</v>
      </c>
      <c r="E112" s="64">
        <v>0</v>
      </c>
      <c r="F112" s="65" t="e">
        <f>E112/$F$11</f>
        <v>#DIV/0!</v>
      </c>
      <c r="G112" s="64">
        <v>0</v>
      </c>
      <c r="H112" s="64">
        <v>0</v>
      </c>
      <c r="I112" s="65" t="e">
        <f>H112/$I$11</f>
        <v>#DIV/0!</v>
      </c>
      <c r="J112" s="64">
        <v>0</v>
      </c>
      <c r="K112" s="64">
        <v>0</v>
      </c>
      <c r="L112" s="64">
        <v>0</v>
      </c>
      <c r="M112" s="65" t="e">
        <f>L112/$M$11</f>
        <v>#DIV/0!</v>
      </c>
      <c r="N112" s="64">
        <v>0</v>
      </c>
      <c r="O112" s="64">
        <v>0</v>
      </c>
      <c r="P112" s="65" t="e">
        <f>O112/P$11</f>
        <v>#DIV/0!</v>
      </c>
      <c r="Q112" s="64">
        <v>0</v>
      </c>
      <c r="R112" s="64">
        <v>0</v>
      </c>
      <c r="S112" s="75" t="e">
        <f>R112/S$11</f>
        <v>#DIV/0!</v>
      </c>
      <c r="T112" s="66">
        <f t="shared" ref="T112" si="594">J112+K112+N112+Q112</f>
        <v>0</v>
      </c>
      <c r="U112" s="66">
        <f t="shared" ref="U112" si="595">L112+O112+R112</f>
        <v>0</v>
      </c>
      <c r="V112" s="67" t="e">
        <f t="shared" ref="V112" si="596">M112+P112+S112</f>
        <v>#DIV/0!</v>
      </c>
      <c r="W112" s="72" t="str">
        <f t="shared" ref="W112" si="597">IF(H112&gt;0,U112/H112," ")</f>
        <v xml:space="preserve"> </v>
      </c>
      <c r="X112" s="73">
        <f t="shared" ref="X112" si="598">T112-G112</f>
        <v>0</v>
      </c>
      <c r="Y112" s="73">
        <f t="shared" ref="Y112" si="599">U112-H112</f>
        <v>0</v>
      </c>
      <c r="Z112" s="73" t="e">
        <f t="shared" ref="Z112" si="600">V112-I112</f>
        <v>#DIV/0!</v>
      </c>
      <c r="AA112" s="72" t="str">
        <f t="shared" ref="AA112" si="601">IF(E112&gt;0,U112/E112," ")</f>
        <v xml:space="preserve"> </v>
      </c>
      <c r="AB112" s="73">
        <f t="shared" ref="AB112" si="602">T112-D112</f>
        <v>0</v>
      </c>
      <c r="AC112" s="73">
        <f t="shared" ref="AC112" si="603">U112-E112</f>
        <v>0</v>
      </c>
      <c r="AD112" s="73" t="e">
        <f t="shared" ref="AD112" si="604">V112-F112</f>
        <v>#DIV/0!</v>
      </c>
      <c r="AE112" s="64">
        <v>0</v>
      </c>
      <c r="AF112" s="67">
        <v>0</v>
      </c>
      <c r="AG112" s="67" t="e">
        <f>AF112/$AG$11</f>
        <v>#DIV/0!</v>
      </c>
      <c r="AH112" s="64">
        <v>0</v>
      </c>
      <c r="AI112" s="67">
        <v>0</v>
      </c>
      <c r="AJ112" s="67" t="e">
        <f>AI112/$AJ$11</f>
        <v>#DIV/0!</v>
      </c>
      <c r="AK112" s="64">
        <v>0</v>
      </c>
      <c r="AL112" s="64">
        <v>0</v>
      </c>
      <c r="AM112" s="64">
        <v>0</v>
      </c>
      <c r="AN112" s="67" t="e">
        <f>M112</f>
        <v>#DIV/0!</v>
      </c>
      <c r="AO112" s="64">
        <v>0</v>
      </c>
      <c r="AP112" s="64">
        <v>0</v>
      </c>
      <c r="AQ112" s="67" t="e">
        <f>P112</f>
        <v>#DIV/0!</v>
      </c>
      <c r="AR112" s="64">
        <v>0</v>
      </c>
      <c r="AS112" s="64">
        <v>0</v>
      </c>
      <c r="AT112" s="67" t="e">
        <f>S112</f>
        <v>#DIV/0!</v>
      </c>
      <c r="AU112" s="66">
        <f>AK112+AL112+AO112+AR112</f>
        <v>0</v>
      </c>
      <c r="AV112" s="66">
        <f t="shared" ref="AV112" si="605">AM112+AP112+AS112</f>
        <v>0</v>
      </c>
      <c r="AW112" s="67" t="e">
        <f t="shared" ref="AW112" si="606">AN112+AQ112+AT112</f>
        <v>#DIV/0!</v>
      </c>
      <c r="AX112" s="72" t="str">
        <f t="shared" ref="AX112" si="607">IF(AI112&gt;0,AV112/AI112," ")</f>
        <v xml:space="preserve"> </v>
      </c>
      <c r="AY112" s="73">
        <f t="shared" ref="AY112" si="608">AU112-AH112</f>
        <v>0</v>
      </c>
      <c r="AZ112" s="73">
        <f t="shared" ref="AZ112" si="609">AV112-AI112</f>
        <v>0</v>
      </c>
      <c r="BA112" s="73" t="e">
        <f t="shared" ref="BA112" si="610">AW112-AJ112</f>
        <v>#DIV/0!</v>
      </c>
      <c r="BB112" s="72" t="str">
        <f t="shared" ref="BB112" si="611">IF(AF112&gt;0,AV112/AF112," ")</f>
        <v xml:space="preserve"> </v>
      </c>
      <c r="BC112" s="73">
        <f t="shared" si="593"/>
        <v>0</v>
      </c>
      <c r="BD112" s="73">
        <f t="shared" si="593"/>
        <v>0</v>
      </c>
      <c r="BE112" s="73" t="e">
        <f t="shared" si="593"/>
        <v>#DIV/0!</v>
      </c>
      <c r="BF112" s="59"/>
      <c r="BG112" s="25"/>
      <c r="BH112" s="25"/>
      <c r="BI112" s="25"/>
      <c r="BJ112" s="59"/>
      <c r="BK112" s="50"/>
      <c r="BL112" s="50"/>
      <c r="BM112" s="50"/>
      <c r="BO112" s="50"/>
      <c r="BP112" s="50"/>
      <c r="BQ112" s="50"/>
      <c r="BR112" s="59"/>
      <c r="BS112" s="59"/>
      <c r="BT112" s="59"/>
      <c r="BU112" s="59"/>
      <c r="BV112" s="59"/>
      <c r="BW112" s="60"/>
      <c r="BX112" s="60"/>
    </row>
    <row r="113" spans="1:76" ht="11.25" customHeight="1" x14ac:dyDescent="0.2">
      <c r="A113" s="51" t="s">
        <v>193</v>
      </c>
      <c r="B113" s="52"/>
      <c r="C113" s="53"/>
      <c r="D113" s="76"/>
      <c r="E113" s="76">
        <f t="shared" ref="E113:V113" si="612">SUM(E114:E114)</f>
        <v>0</v>
      </c>
      <c r="F113" s="77" t="e">
        <f t="shared" si="612"/>
        <v>#DIV/0!</v>
      </c>
      <c r="G113" s="76"/>
      <c r="H113" s="54">
        <f t="shared" ref="H113" si="613">SUM(H114:H114)</f>
        <v>0</v>
      </c>
      <c r="I113" s="77" t="e">
        <f t="shared" si="612"/>
        <v>#DIV/0!</v>
      </c>
      <c r="J113" s="76"/>
      <c r="K113" s="76"/>
      <c r="L113" s="54">
        <f t="shared" ref="L113:S113" si="614">SUM(L114:L114)</f>
        <v>0</v>
      </c>
      <c r="M113" s="77" t="e">
        <f t="shared" si="614"/>
        <v>#DIV/0!</v>
      </c>
      <c r="N113" s="76"/>
      <c r="O113" s="54">
        <f t="shared" ref="O113" si="615">SUM(O114:O114)</f>
        <v>0</v>
      </c>
      <c r="P113" s="77" t="e">
        <f t="shared" si="614"/>
        <v>#DIV/0!</v>
      </c>
      <c r="Q113" s="76"/>
      <c r="R113" s="54">
        <f t="shared" ref="R113" si="616">SUM(R114:R114)</f>
        <v>0</v>
      </c>
      <c r="S113" s="78" t="e">
        <f t="shared" si="614"/>
        <v>#DIV/0!</v>
      </c>
      <c r="T113" s="54"/>
      <c r="U113" s="54">
        <f t="shared" si="612"/>
        <v>0</v>
      </c>
      <c r="V113" s="77" t="e">
        <f t="shared" si="612"/>
        <v>#DIV/0!</v>
      </c>
      <c r="W113" s="57" t="str">
        <f t="shared" si="329"/>
        <v xml:space="preserve"> </v>
      </c>
      <c r="X113" s="58">
        <f t="shared" si="330"/>
        <v>0</v>
      </c>
      <c r="Y113" s="58">
        <f t="shared" si="330"/>
        <v>0</v>
      </c>
      <c r="Z113" s="58" t="e">
        <f t="shared" si="330"/>
        <v>#DIV/0!</v>
      </c>
      <c r="AA113" s="57" t="str">
        <f>IF(E113&gt;0,U113/E113," ")</f>
        <v xml:space="preserve"> </v>
      </c>
      <c r="AB113" s="58">
        <f t="shared" si="332"/>
        <v>0</v>
      </c>
      <c r="AC113" s="58">
        <f>U113-E113</f>
        <v>0</v>
      </c>
      <c r="AD113" s="58" t="e">
        <f t="shared" si="332"/>
        <v>#DIV/0!</v>
      </c>
      <c r="AE113" s="76"/>
      <c r="AF113" s="77">
        <f t="shared" ref="AF113" si="617">SUM(AF114:AF114)</f>
        <v>0</v>
      </c>
      <c r="AG113" s="77" t="e">
        <f t="shared" ref="AG113:AJ113" si="618">SUM(AG114:AG114)</f>
        <v>#DIV/0!</v>
      </c>
      <c r="AH113" s="76"/>
      <c r="AI113" s="77">
        <f t="shared" ref="AI113" si="619">SUM(AI114:AI114)</f>
        <v>0</v>
      </c>
      <c r="AJ113" s="77" t="e">
        <f t="shared" si="618"/>
        <v>#DIV/0!</v>
      </c>
      <c r="AK113" s="76"/>
      <c r="AL113" s="76"/>
      <c r="AM113" s="54">
        <f t="shared" ref="AM113:AN113" si="620">SUM(AM114:AM114)</f>
        <v>0</v>
      </c>
      <c r="AN113" s="77" t="e">
        <f t="shared" si="620"/>
        <v>#DIV/0!</v>
      </c>
      <c r="AO113" s="76"/>
      <c r="AP113" s="54">
        <f t="shared" ref="AP113:AQ113" si="621">SUM(AP114:AP114)</f>
        <v>0</v>
      </c>
      <c r="AQ113" s="77" t="e">
        <f t="shared" si="621"/>
        <v>#DIV/0!</v>
      </c>
      <c r="AR113" s="76"/>
      <c r="AS113" s="54">
        <f t="shared" ref="AS113:AT113" si="622">SUM(AS114:AS114)</f>
        <v>0</v>
      </c>
      <c r="AT113" s="77" t="e">
        <f t="shared" si="622"/>
        <v>#DIV/0!</v>
      </c>
      <c r="AU113" s="54"/>
      <c r="AV113" s="54">
        <f t="shared" si="465"/>
        <v>0</v>
      </c>
      <c r="AW113" s="77" t="e">
        <f t="shared" si="465"/>
        <v>#DIV/0!</v>
      </c>
      <c r="AX113" s="57" t="str">
        <f t="shared" si="339"/>
        <v xml:space="preserve"> </v>
      </c>
      <c r="AY113" s="58">
        <f t="shared" si="340"/>
        <v>0</v>
      </c>
      <c r="AZ113" s="58">
        <f t="shared" si="340"/>
        <v>0</v>
      </c>
      <c r="BA113" s="58" t="e">
        <f t="shared" si="340"/>
        <v>#DIV/0!</v>
      </c>
      <c r="BB113" s="57" t="str">
        <f t="shared" si="341"/>
        <v xml:space="preserve"> </v>
      </c>
      <c r="BC113" s="58">
        <f t="shared" si="593"/>
        <v>0</v>
      </c>
      <c r="BD113" s="58">
        <f t="shared" si="593"/>
        <v>0</v>
      </c>
      <c r="BE113" s="58" t="e">
        <f t="shared" si="593"/>
        <v>#DIV/0!</v>
      </c>
      <c r="BF113" s="59"/>
      <c r="BG113" s="25"/>
      <c r="BH113" s="25"/>
      <c r="BI113" s="25"/>
      <c r="BJ113" s="59"/>
      <c r="BK113" s="50"/>
      <c r="BL113" s="50"/>
      <c r="BM113" s="50"/>
      <c r="BO113" s="50"/>
      <c r="BP113" s="50"/>
      <c r="BQ113" s="50"/>
      <c r="BR113" s="59"/>
      <c r="BS113" s="59"/>
      <c r="BT113" s="59"/>
      <c r="BU113" s="59"/>
      <c r="BV113" s="59"/>
      <c r="BW113" s="60"/>
      <c r="BX113" s="60"/>
    </row>
    <row r="114" spans="1:76" ht="11.25" customHeight="1" x14ac:dyDescent="0.2">
      <c r="A114" s="69"/>
      <c r="B114" s="70" t="s">
        <v>193</v>
      </c>
      <c r="C114" s="71" t="s">
        <v>180</v>
      </c>
      <c r="D114" s="64">
        <v>0</v>
      </c>
      <c r="E114" s="64">
        <v>0</v>
      </c>
      <c r="F114" s="65" t="e">
        <f>E114/$F$11</f>
        <v>#DIV/0!</v>
      </c>
      <c r="G114" s="64">
        <v>0</v>
      </c>
      <c r="H114" s="64">
        <v>0</v>
      </c>
      <c r="I114" s="65" t="e">
        <f>H114/$I$11</f>
        <v>#DIV/0!</v>
      </c>
      <c r="J114" s="64">
        <v>0</v>
      </c>
      <c r="K114" s="64">
        <v>0</v>
      </c>
      <c r="L114" s="64">
        <v>0</v>
      </c>
      <c r="M114" s="65" t="e">
        <f>L114/$M$11</f>
        <v>#DIV/0!</v>
      </c>
      <c r="N114" s="64">
        <v>0</v>
      </c>
      <c r="O114" s="64">
        <v>0</v>
      </c>
      <c r="P114" s="65" t="e">
        <f>O114/P$11</f>
        <v>#DIV/0!</v>
      </c>
      <c r="Q114" s="64">
        <v>0</v>
      </c>
      <c r="R114" s="64">
        <v>0</v>
      </c>
      <c r="S114" s="75" t="e">
        <f>R114/S$11</f>
        <v>#DIV/0!</v>
      </c>
      <c r="T114" s="66">
        <f t="shared" ref="T114" si="623">J114+K114+N114+Q114</f>
        <v>0</v>
      </c>
      <c r="U114" s="66">
        <f t="shared" ref="U114" si="624">L114+O114+R114</f>
        <v>0</v>
      </c>
      <c r="V114" s="67" t="e">
        <f t="shared" ref="V114" si="625">M114+P114+S114</f>
        <v>#DIV/0!</v>
      </c>
      <c r="W114" s="72" t="str">
        <f t="shared" ref="W114" si="626">IF(H114&gt;0,U114/H114," ")</f>
        <v xml:space="preserve"> </v>
      </c>
      <c r="X114" s="73">
        <f t="shared" ref="X114" si="627">T114-G114</f>
        <v>0</v>
      </c>
      <c r="Y114" s="73">
        <f t="shared" ref="Y114" si="628">U114-H114</f>
        <v>0</v>
      </c>
      <c r="Z114" s="73" t="e">
        <f t="shared" ref="Z114" si="629">V114-I114</f>
        <v>#DIV/0!</v>
      </c>
      <c r="AA114" s="72" t="str">
        <f t="shared" ref="AA114" si="630">IF(E114&gt;0,U114/E114," ")</f>
        <v xml:space="preserve"> </v>
      </c>
      <c r="AB114" s="73">
        <f t="shared" ref="AB114" si="631">T114-D114</f>
        <v>0</v>
      </c>
      <c r="AC114" s="73">
        <f t="shared" ref="AC114" si="632">U114-E114</f>
        <v>0</v>
      </c>
      <c r="AD114" s="73" t="e">
        <f t="shared" ref="AD114" si="633">V114-F114</f>
        <v>#DIV/0!</v>
      </c>
      <c r="AE114" s="64">
        <v>0</v>
      </c>
      <c r="AF114" s="67">
        <v>0</v>
      </c>
      <c r="AG114" s="67" t="e">
        <f>AF114/$AG$11</f>
        <v>#DIV/0!</v>
      </c>
      <c r="AH114" s="64">
        <v>0</v>
      </c>
      <c r="AI114" s="67">
        <v>0</v>
      </c>
      <c r="AJ114" s="67" t="e">
        <f>AI114/$AJ$11</f>
        <v>#DIV/0!</v>
      </c>
      <c r="AK114" s="64">
        <v>0</v>
      </c>
      <c r="AL114" s="64">
        <v>0</v>
      </c>
      <c r="AM114" s="64">
        <v>0</v>
      </c>
      <c r="AN114" s="67" t="e">
        <f>M114</f>
        <v>#DIV/0!</v>
      </c>
      <c r="AO114" s="64">
        <v>0</v>
      </c>
      <c r="AP114" s="64">
        <v>0</v>
      </c>
      <c r="AQ114" s="67" t="e">
        <f>P114</f>
        <v>#DIV/0!</v>
      </c>
      <c r="AR114" s="64">
        <v>0</v>
      </c>
      <c r="AS114" s="64">
        <v>0</v>
      </c>
      <c r="AT114" s="67" t="e">
        <f>S114</f>
        <v>#DIV/0!</v>
      </c>
      <c r="AU114" s="66">
        <f>AK114+AL114+AO114+AR114</f>
        <v>0</v>
      </c>
      <c r="AV114" s="66">
        <f t="shared" ref="AV114" si="634">AM114+AP114+AS114</f>
        <v>0</v>
      </c>
      <c r="AW114" s="67" t="e">
        <f t="shared" ref="AW114" si="635">AN114+AQ114+AT114</f>
        <v>#DIV/0!</v>
      </c>
      <c r="AX114" s="72" t="str">
        <f t="shared" ref="AX114" si="636">IF(AI114&gt;0,AV114/AI114," ")</f>
        <v xml:space="preserve"> </v>
      </c>
      <c r="AY114" s="73">
        <f t="shared" ref="AY114" si="637">AU114-AH114</f>
        <v>0</v>
      </c>
      <c r="AZ114" s="73">
        <f t="shared" ref="AZ114" si="638">AV114-AI114</f>
        <v>0</v>
      </c>
      <c r="BA114" s="73" t="e">
        <f t="shared" ref="BA114" si="639">AW114-AJ114</f>
        <v>#DIV/0!</v>
      </c>
      <c r="BB114" s="72" t="str">
        <f t="shared" ref="BB114" si="640">IF(AF114&gt;0,AV114/AF114," ")</f>
        <v xml:space="preserve"> </v>
      </c>
      <c r="BC114" s="73">
        <f t="shared" si="593"/>
        <v>0</v>
      </c>
      <c r="BD114" s="73">
        <f t="shared" si="593"/>
        <v>0</v>
      </c>
      <c r="BE114" s="73" t="e">
        <f t="shared" si="593"/>
        <v>#DIV/0!</v>
      </c>
      <c r="BF114" s="59"/>
      <c r="BG114" s="25"/>
      <c r="BH114" s="25"/>
      <c r="BI114" s="25"/>
      <c r="BJ114" s="59"/>
      <c r="BK114" s="50"/>
      <c r="BL114" s="50"/>
      <c r="BM114" s="50"/>
      <c r="BO114" s="50"/>
      <c r="BP114" s="50"/>
      <c r="BQ114" s="50"/>
      <c r="BR114" s="59"/>
      <c r="BS114" s="59"/>
      <c r="BT114" s="59"/>
      <c r="BU114" s="59"/>
      <c r="BV114" s="59"/>
      <c r="BW114" s="60"/>
      <c r="BX114" s="60"/>
    </row>
    <row r="115" spans="1:76" ht="11.25" customHeight="1" x14ac:dyDescent="0.2">
      <c r="A115" s="51" t="s">
        <v>194</v>
      </c>
      <c r="B115" s="52"/>
      <c r="C115" s="53"/>
      <c r="D115" s="76"/>
      <c r="E115" s="76">
        <f>SUM(E116:E142)</f>
        <v>0</v>
      </c>
      <c r="F115" s="77" t="e">
        <f t="shared" ref="F115" si="641">SUM(F116:F141)</f>
        <v>#DIV/0!</v>
      </c>
      <c r="G115" s="54"/>
      <c r="H115" s="54">
        <f t="shared" ref="H115" si="642">SUM(H116:H141)</f>
        <v>0</v>
      </c>
      <c r="I115" s="77" t="e">
        <f t="shared" ref="I115:V115" si="643">SUM(I116:I142)</f>
        <v>#DIV/0!</v>
      </c>
      <c r="J115" s="54"/>
      <c r="K115" s="54"/>
      <c r="L115" s="54">
        <f t="shared" ref="L115:S115" si="644">SUM(L116:L141)</f>
        <v>0</v>
      </c>
      <c r="M115" s="77" t="e">
        <f t="shared" si="644"/>
        <v>#DIV/0!</v>
      </c>
      <c r="N115" s="54"/>
      <c r="O115" s="54">
        <f t="shared" ref="O115" si="645">SUM(O116:O141)</f>
        <v>0</v>
      </c>
      <c r="P115" s="77" t="e">
        <f t="shared" si="644"/>
        <v>#DIV/0!</v>
      </c>
      <c r="Q115" s="54"/>
      <c r="R115" s="54">
        <f t="shared" ref="R115" si="646">SUM(R116:R141)</f>
        <v>0</v>
      </c>
      <c r="S115" s="78" t="e">
        <f t="shared" si="644"/>
        <v>#DIV/0!</v>
      </c>
      <c r="T115" s="54"/>
      <c r="U115" s="54">
        <f t="shared" si="643"/>
        <v>0</v>
      </c>
      <c r="V115" s="77" t="e">
        <f t="shared" si="643"/>
        <v>#DIV/0!</v>
      </c>
      <c r="W115" s="57" t="str">
        <f t="shared" si="329"/>
        <v xml:space="preserve"> </v>
      </c>
      <c r="X115" s="58">
        <f t="shared" si="330"/>
        <v>0</v>
      </c>
      <c r="Y115" s="58">
        <f t="shared" si="330"/>
        <v>0</v>
      </c>
      <c r="Z115" s="58" t="e">
        <f t="shared" si="330"/>
        <v>#DIV/0!</v>
      </c>
      <c r="AA115" s="57" t="str">
        <f>IF(E115&gt;0,U115/E115," ")</f>
        <v xml:space="preserve"> </v>
      </c>
      <c r="AB115" s="58">
        <f>T115-D115</f>
        <v>0</v>
      </c>
      <c r="AC115" s="58">
        <f>U115-E115</f>
        <v>0</v>
      </c>
      <c r="AD115" s="58" t="e">
        <f>V115-E115</f>
        <v>#DIV/0!</v>
      </c>
      <c r="AE115" s="76"/>
      <c r="AF115" s="77">
        <f t="shared" ref="AF115" si="647">SUM(AF116:AF141)</f>
        <v>0</v>
      </c>
      <c r="AG115" s="77" t="e">
        <f t="shared" ref="AG115" si="648">SUM(AG116:AG142)</f>
        <v>#DIV/0!</v>
      </c>
      <c r="AH115" s="54"/>
      <c r="AI115" s="77">
        <f t="shared" ref="AI115" si="649">SUM(AI116:AI141)</f>
        <v>0</v>
      </c>
      <c r="AJ115" s="77" t="e">
        <f t="shared" ref="AJ115" si="650">SUM(AJ116:AJ142)</f>
        <v>#DIV/0!</v>
      </c>
      <c r="AK115" s="54"/>
      <c r="AL115" s="54"/>
      <c r="AM115" s="54">
        <f t="shared" ref="AM115:AN115" si="651">SUM(AM116:AM141)</f>
        <v>0</v>
      </c>
      <c r="AN115" s="77" t="e">
        <f t="shared" si="651"/>
        <v>#DIV/0!</v>
      </c>
      <c r="AO115" s="54"/>
      <c r="AP115" s="54">
        <f t="shared" ref="AP115:AQ115" si="652">SUM(AP116:AP141)</f>
        <v>0</v>
      </c>
      <c r="AQ115" s="77" t="e">
        <f t="shared" si="652"/>
        <v>#DIV/0!</v>
      </c>
      <c r="AR115" s="54"/>
      <c r="AS115" s="54">
        <f t="shared" ref="AS115" si="653">SUM(AS116:AS141)</f>
        <v>0</v>
      </c>
      <c r="AT115" s="77" t="e">
        <f>SUM(AT116:AT142)</f>
        <v>#DIV/0!</v>
      </c>
      <c r="AU115" s="54"/>
      <c r="AV115" s="54">
        <f>AM115+AP115+AS115</f>
        <v>0</v>
      </c>
      <c r="AW115" s="77" t="e">
        <f t="shared" si="465"/>
        <v>#DIV/0!</v>
      </c>
      <c r="AX115" s="57" t="str">
        <f t="shared" si="339"/>
        <v xml:space="preserve"> </v>
      </c>
      <c r="AY115" s="58">
        <f t="shared" si="340"/>
        <v>0</v>
      </c>
      <c r="AZ115" s="58">
        <f t="shared" si="340"/>
        <v>0</v>
      </c>
      <c r="BA115" s="58" t="e">
        <f t="shared" si="340"/>
        <v>#DIV/0!</v>
      </c>
      <c r="BB115" s="57" t="str">
        <f>IF(AF115&gt;0,AV115/AF115," ")</f>
        <v xml:space="preserve"> </v>
      </c>
      <c r="BC115" s="58">
        <f t="shared" si="593"/>
        <v>0</v>
      </c>
      <c r="BD115" s="58">
        <f t="shared" si="593"/>
        <v>0</v>
      </c>
      <c r="BE115" s="58" t="e">
        <f t="shared" si="593"/>
        <v>#DIV/0!</v>
      </c>
      <c r="BF115" s="59"/>
      <c r="BG115" s="25"/>
      <c r="BH115" s="25"/>
      <c r="BI115" s="25"/>
      <c r="BJ115" s="59"/>
      <c r="BK115" s="50"/>
      <c r="BL115" s="50"/>
      <c r="BM115" s="50"/>
      <c r="BO115" s="50"/>
      <c r="BP115" s="50"/>
      <c r="BQ115" s="50"/>
      <c r="BR115" s="59"/>
      <c r="BS115" s="59"/>
      <c r="BT115" s="59"/>
      <c r="BU115" s="59"/>
      <c r="BV115" s="59"/>
      <c r="BW115" s="60"/>
      <c r="BX115" s="60"/>
    </row>
    <row r="116" spans="1:76" ht="11.25" customHeight="1" x14ac:dyDescent="0.2">
      <c r="A116" s="69"/>
      <c r="B116" s="70" t="s">
        <v>195</v>
      </c>
      <c r="C116" s="71"/>
      <c r="D116" s="64">
        <v>0</v>
      </c>
      <c r="E116" s="64">
        <v>0</v>
      </c>
      <c r="F116" s="65" t="e">
        <f t="shared" ref="F116:F142" si="654">E116/$F$11</f>
        <v>#DIV/0!</v>
      </c>
      <c r="G116" s="64">
        <v>0</v>
      </c>
      <c r="H116" s="64">
        <v>0</v>
      </c>
      <c r="I116" s="65" t="e">
        <f t="shared" ref="I116:I142" si="655">H116/$I$11</f>
        <v>#DIV/0!</v>
      </c>
      <c r="J116" s="64">
        <v>0</v>
      </c>
      <c r="K116" s="64">
        <v>0</v>
      </c>
      <c r="L116" s="64">
        <v>0</v>
      </c>
      <c r="M116" s="65" t="e">
        <f t="shared" ref="M116:M142" si="656">L116/$M$11</f>
        <v>#DIV/0!</v>
      </c>
      <c r="N116" s="64">
        <v>0</v>
      </c>
      <c r="O116" s="64">
        <v>0</v>
      </c>
      <c r="P116" s="65" t="e">
        <f t="shared" ref="P116:P142" si="657">O116/P$11</f>
        <v>#DIV/0!</v>
      </c>
      <c r="Q116" s="64">
        <v>0</v>
      </c>
      <c r="R116" s="64">
        <v>0</v>
      </c>
      <c r="S116" s="75" t="e">
        <f t="shared" ref="S116:S142" si="658">R116/S$11</f>
        <v>#DIV/0!</v>
      </c>
      <c r="T116" s="66">
        <f t="shared" ref="T116:T142" si="659">J116+K116+N116+Q116</f>
        <v>0</v>
      </c>
      <c r="U116" s="66">
        <f t="shared" ref="U116:U142" si="660">L116+O116+R116</f>
        <v>0</v>
      </c>
      <c r="V116" s="67" t="e">
        <f t="shared" ref="V116:V142" si="661">M116+P116+S116</f>
        <v>#DIV/0!</v>
      </c>
      <c r="W116" s="72" t="str">
        <f t="shared" ref="W116:W142" si="662">IF(H116&gt;0,U116/H116," ")</f>
        <v xml:space="preserve"> </v>
      </c>
      <c r="X116" s="73">
        <f t="shared" ref="X116:X142" si="663">T116-G116</f>
        <v>0</v>
      </c>
      <c r="Y116" s="73">
        <f t="shared" ref="Y116:Y142" si="664">U116-H116</f>
        <v>0</v>
      </c>
      <c r="Z116" s="73" t="e">
        <f t="shared" ref="Z116:Z142" si="665">V116-I116</f>
        <v>#DIV/0!</v>
      </c>
      <c r="AA116" s="72" t="str">
        <f t="shared" ref="AA116:AA142" si="666">IF(E116&gt;0,U116/E116," ")</f>
        <v xml:space="preserve"> </v>
      </c>
      <c r="AB116" s="73">
        <f t="shared" ref="AB116:AB142" si="667">T116-D116</f>
        <v>0</v>
      </c>
      <c r="AC116" s="73">
        <f t="shared" ref="AC116:AC142" si="668">U116-E116</f>
        <v>0</v>
      </c>
      <c r="AD116" s="73" t="e">
        <f t="shared" ref="AD116:AD142" si="669">V116-F116</f>
        <v>#DIV/0!</v>
      </c>
      <c r="AE116" s="64">
        <v>0</v>
      </c>
      <c r="AF116" s="67">
        <v>0</v>
      </c>
      <c r="AG116" s="67" t="e">
        <f t="shared" ref="AG116:AG142" si="670">AF116/$AG$11</f>
        <v>#DIV/0!</v>
      </c>
      <c r="AH116" s="64">
        <v>0</v>
      </c>
      <c r="AI116" s="67">
        <v>0</v>
      </c>
      <c r="AJ116" s="67" t="e">
        <f t="shared" ref="AJ116:AJ142" si="671">AI116/$AJ$11</f>
        <v>#DIV/0!</v>
      </c>
      <c r="AK116" s="64">
        <v>0</v>
      </c>
      <c r="AL116" s="64">
        <v>0</v>
      </c>
      <c r="AM116" s="64">
        <v>0</v>
      </c>
      <c r="AN116" s="67" t="e">
        <f t="shared" ref="AN116:AN142" si="672">M116</f>
        <v>#DIV/0!</v>
      </c>
      <c r="AO116" s="64">
        <v>0</v>
      </c>
      <c r="AP116" s="64">
        <v>0</v>
      </c>
      <c r="AQ116" s="67" t="e">
        <f t="shared" ref="AQ116:AQ142" si="673">P116</f>
        <v>#DIV/0!</v>
      </c>
      <c r="AR116" s="64">
        <v>0</v>
      </c>
      <c r="AS116" s="64">
        <v>0</v>
      </c>
      <c r="AT116" s="67" t="e">
        <f t="shared" ref="AT116:AT142" si="674">S116</f>
        <v>#DIV/0!</v>
      </c>
      <c r="AU116" s="66">
        <f t="shared" ref="AU116:AU142" si="675">AK116+AL116+AO116+AR116</f>
        <v>0</v>
      </c>
      <c r="AV116" s="66">
        <f t="shared" ref="AV116:AV142" si="676">AM116+AP116+AS116</f>
        <v>0</v>
      </c>
      <c r="AW116" s="67" t="e">
        <f t="shared" ref="AW116:AW142" si="677">AN116+AQ116+AT116</f>
        <v>#DIV/0!</v>
      </c>
      <c r="AX116" s="72" t="str">
        <f t="shared" ref="AX116:AX142" si="678">IF(AI116&gt;0,AV116/AI116," ")</f>
        <v xml:space="preserve"> </v>
      </c>
      <c r="AY116" s="73">
        <f t="shared" ref="AY116:AY142" si="679">AU116-AH116</f>
        <v>0</v>
      </c>
      <c r="AZ116" s="73">
        <f t="shared" ref="AZ116:AZ142" si="680">AV116-AI116</f>
        <v>0</v>
      </c>
      <c r="BA116" s="73" t="e">
        <f t="shared" ref="BA116:BA142" si="681">AW116-AJ116</f>
        <v>#DIV/0!</v>
      </c>
      <c r="BB116" s="72" t="str">
        <f t="shared" ref="BB116:BB142" si="682">IF(AF116&gt;0,AV116/AF116," ")</f>
        <v xml:space="preserve"> </v>
      </c>
      <c r="BC116" s="73">
        <f t="shared" si="593"/>
        <v>0</v>
      </c>
      <c r="BD116" s="73">
        <f t="shared" si="593"/>
        <v>0</v>
      </c>
      <c r="BE116" s="73" t="e">
        <f t="shared" si="593"/>
        <v>#DIV/0!</v>
      </c>
      <c r="BF116" s="59"/>
      <c r="BG116" s="25"/>
      <c r="BH116" s="25"/>
      <c r="BI116" s="25"/>
      <c r="BJ116" s="59"/>
      <c r="BK116" s="50"/>
      <c r="BL116" s="50"/>
      <c r="BM116" s="50"/>
      <c r="BO116" s="50"/>
      <c r="BP116" s="50"/>
      <c r="BQ116" s="50"/>
      <c r="BR116" s="59"/>
      <c r="BS116" s="59"/>
      <c r="BT116" s="59"/>
      <c r="BU116" s="59"/>
      <c r="BV116" s="59"/>
      <c r="BW116" s="60"/>
      <c r="BX116" s="60"/>
    </row>
    <row r="117" spans="1:76" ht="11.25" customHeight="1" x14ac:dyDescent="0.2">
      <c r="A117" s="69"/>
      <c r="B117" s="70" t="s">
        <v>196</v>
      </c>
      <c r="C117" s="71"/>
      <c r="D117" s="64">
        <v>0</v>
      </c>
      <c r="E117" s="64">
        <v>0</v>
      </c>
      <c r="F117" s="65" t="e">
        <f t="shared" si="654"/>
        <v>#DIV/0!</v>
      </c>
      <c r="G117" s="64">
        <v>0</v>
      </c>
      <c r="H117" s="64">
        <v>0</v>
      </c>
      <c r="I117" s="65" t="e">
        <f t="shared" si="655"/>
        <v>#DIV/0!</v>
      </c>
      <c r="J117" s="64">
        <v>0</v>
      </c>
      <c r="K117" s="64">
        <v>0</v>
      </c>
      <c r="L117" s="64">
        <v>0</v>
      </c>
      <c r="M117" s="65" t="e">
        <f t="shared" si="656"/>
        <v>#DIV/0!</v>
      </c>
      <c r="N117" s="64">
        <v>0</v>
      </c>
      <c r="O117" s="64">
        <v>0</v>
      </c>
      <c r="P117" s="65" t="e">
        <f t="shared" si="657"/>
        <v>#DIV/0!</v>
      </c>
      <c r="Q117" s="64">
        <v>0</v>
      </c>
      <c r="R117" s="64">
        <v>0</v>
      </c>
      <c r="S117" s="75" t="e">
        <f t="shared" si="658"/>
        <v>#DIV/0!</v>
      </c>
      <c r="T117" s="66">
        <f t="shared" si="659"/>
        <v>0</v>
      </c>
      <c r="U117" s="66">
        <f t="shared" si="660"/>
        <v>0</v>
      </c>
      <c r="V117" s="67" t="e">
        <f t="shared" si="661"/>
        <v>#DIV/0!</v>
      </c>
      <c r="W117" s="72" t="str">
        <f t="shared" si="662"/>
        <v xml:space="preserve"> </v>
      </c>
      <c r="X117" s="73">
        <f t="shared" si="663"/>
        <v>0</v>
      </c>
      <c r="Y117" s="73">
        <f t="shared" si="664"/>
        <v>0</v>
      </c>
      <c r="Z117" s="73" t="e">
        <f t="shared" si="665"/>
        <v>#DIV/0!</v>
      </c>
      <c r="AA117" s="72" t="str">
        <f t="shared" si="666"/>
        <v xml:space="preserve"> </v>
      </c>
      <c r="AB117" s="73">
        <f t="shared" si="667"/>
        <v>0</v>
      </c>
      <c r="AC117" s="73">
        <f t="shared" si="668"/>
        <v>0</v>
      </c>
      <c r="AD117" s="73" t="e">
        <f t="shared" si="669"/>
        <v>#DIV/0!</v>
      </c>
      <c r="AE117" s="64">
        <v>0</v>
      </c>
      <c r="AF117" s="67">
        <v>0</v>
      </c>
      <c r="AG117" s="67" t="e">
        <f t="shared" si="670"/>
        <v>#DIV/0!</v>
      </c>
      <c r="AH117" s="64">
        <v>0</v>
      </c>
      <c r="AI117" s="67">
        <v>0</v>
      </c>
      <c r="AJ117" s="67" t="e">
        <f t="shared" si="671"/>
        <v>#DIV/0!</v>
      </c>
      <c r="AK117" s="64">
        <v>0</v>
      </c>
      <c r="AL117" s="64">
        <v>0</v>
      </c>
      <c r="AM117" s="64">
        <v>0</v>
      </c>
      <c r="AN117" s="67" t="e">
        <f t="shared" si="672"/>
        <v>#DIV/0!</v>
      </c>
      <c r="AO117" s="64">
        <v>0</v>
      </c>
      <c r="AP117" s="64">
        <v>0</v>
      </c>
      <c r="AQ117" s="67" t="e">
        <f t="shared" si="673"/>
        <v>#DIV/0!</v>
      </c>
      <c r="AR117" s="64">
        <v>0</v>
      </c>
      <c r="AS117" s="64">
        <v>0</v>
      </c>
      <c r="AT117" s="67" t="e">
        <f t="shared" si="674"/>
        <v>#DIV/0!</v>
      </c>
      <c r="AU117" s="66">
        <f t="shared" si="675"/>
        <v>0</v>
      </c>
      <c r="AV117" s="66">
        <f t="shared" si="676"/>
        <v>0</v>
      </c>
      <c r="AW117" s="67" t="e">
        <f t="shared" si="677"/>
        <v>#DIV/0!</v>
      </c>
      <c r="AX117" s="72" t="str">
        <f t="shared" si="678"/>
        <v xml:space="preserve"> </v>
      </c>
      <c r="AY117" s="73">
        <f t="shared" si="679"/>
        <v>0</v>
      </c>
      <c r="AZ117" s="73">
        <f t="shared" si="680"/>
        <v>0</v>
      </c>
      <c r="BA117" s="73" t="e">
        <f t="shared" si="681"/>
        <v>#DIV/0!</v>
      </c>
      <c r="BB117" s="72" t="str">
        <f t="shared" si="682"/>
        <v xml:space="preserve"> </v>
      </c>
      <c r="BC117" s="73">
        <f t="shared" si="593"/>
        <v>0</v>
      </c>
      <c r="BD117" s="73">
        <f t="shared" si="593"/>
        <v>0</v>
      </c>
      <c r="BE117" s="73" t="e">
        <f t="shared" si="593"/>
        <v>#DIV/0!</v>
      </c>
      <c r="BF117" s="59"/>
      <c r="BG117" s="25"/>
      <c r="BH117" s="25"/>
      <c r="BI117" s="25"/>
      <c r="BJ117" s="59"/>
      <c r="BK117" s="50"/>
      <c r="BL117" s="50"/>
      <c r="BM117" s="50"/>
      <c r="BO117" s="50"/>
      <c r="BP117" s="50"/>
      <c r="BQ117" s="50"/>
      <c r="BR117" s="59"/>
      <c r="BS117" s="59"/>
      <c r="BT117" s="59"/>
      <c r="BU117" s="59"/>
      <c r="BV117" s="59"/>
      <c r="BW117" s="60"/>
      <c r="BX117" s="60"/>
    </row>
    <row r="118" spans="1:76" ht="10.5" customHeight="1" x14ac:dyDescent="0.2">
      <c r="A118" s="69"/>
      <c r="B118" s="70" t="s">
        <v>197</v>
      </c>
      <c r="C118" s="71"/>
      <c r="D118" s="64">
        <v>0</v>
      </c>
      <c r="E118" s="64">
        <v>0</v>
      </c>
      <c r="F118" s="65" t="e">
        <f t="shared" si="654"/>
        <v>#DIV/0!</v>
      </c>
      <c r="G118" s="64">
        <v>0</v>
      </c>
      <c r="H118" s="64">
        <v>0</v>
      </c>
      <c r="I118" s="65" t="e">
        <f t="shared" si="655"/>
        <v>#DIV/0!</v>
      </c>
      <c r="J118" s="64">
        <v>0</v>
      </c>
      <c r="K118" s="64">
        <v>0</v>
      </c>
      <c r="L118" s="64">
        <v>0</v>
      </c>
      <c r="M118" s="65" t="e">
        <f t="shared" si="656"/>
        <v>#DIV/0!</v>
      </c>
      <c r="N118" s="64">
        <v>0</v>
      </c>
      <c r="O118" s="64">
        <v>0</v>
      </c>
      <c r="P118" s="65" t="e">
        <f t="shared" si="657"/>
        <v>#DIV/0!</v>
      </c>
      <c r="Q118" s="64">
        <v>0</v>
      </c>
      <c r="R118" s="64">
        <v>0</v>
      </c>
      <c r="S118" s="75" t="e">
        <f t="shared" si="658"/>
        <v>#DIV/0!</v>
      </c>
      <c r="T118" s="66">
        <f t="shared" si="659"/>
        <v>0</v>
      </c>
      <c r="U118" s="66">
        <f t="shared" si="660"/>
        <v>0</v>
      </c>
      <c r="V118" s="67" t="e">
        <f t="shared" si="661"/>
        <v>#DIV/0!</v>
      </c>
      <c r="W118" s="72" t="str">
        <f t="shared" si="662"/>
        <v xml:space="preserve"> </v>
      </c>
      <c r="X118" s="73">
        <f t="shared" si="663"/>
        <v>0</v>
      </c>
      <c r="Y118" s="73">
        <f t="shared" si="664"/>
        <v>0</v>
      </c>
      <c r="Z118" s="73" t="e">
        <f t="shared" si="665"/>
        <v>#DIV/0!</v>
      </c>
      <c r="AA118" s="72" t="str">
        <f t="shared" si="666"/>
        <v xml:space="preserve"> </v>
      </c>
      <c r="AB118" s="73">
        <f t="shared" si="667"/>
        <v>0</v>
      </c>
      <c r="AC118" s="73">
        <f t="shared" si="668"/>
        <v>0</v>
      </c>
      <c r="AD118" s="73" t="e">
        <f t="shared" si="669"/>
        <v>#DIV/0!</v>
      </c>
      <c r="AE118" s="64">
        <v>0</v>
      </c>
      <c r="AF118" s="67">
        <v>0</v>
      </c>
      <c r="AG118" s="67" t="e">
        <f t="shared" si="670"/>
        <v>#DIV/0!</v>
      </c>
      <c r="AH118" s="64">
        <v>0</v>
      </c>
      <c r="AI118" s="67">
        <v>0</v>
      </c>
      <c r="AJ118" s="67" t="e">
        <f t="shared" si="671"/>
        <v>#DIV/0!</v>
      </c>
      <c r="AK118" s="64">
        <v>0</v>
      </c>
      <c r="AL118" s="64">
        <v>0</v>
      </c>
      <c r="AM118" s="64">
        <v>0</v>
      </c>
      <c r="AN118" s="67" t="e">
        <f t="shared" si="672"/>
        <v>#DIV/0!</v>
      </c>
      <c r="AO118" s="64">
        <v>0</v>
      </c>
      <c r="AP118" s="64">
        <v>0</v>
      </c>
      <c r="AQ118" s="67" t="e">
        <f t="shared" si="673"/>
        <v>#DIV/0!</v>
      </c>
      <c r="AR118" s="64">
        <v>0</v>
      </c>
      <c r="AS118" s="64">
        <v>0</v>
      </c>
      <c r="AT118" s="67" t="e">
        <f t="shared" si="674"/>
        <v>#DIV/0!</v>
      </c>
      <c r="AU118" s="66">
        <f t="shared" si="675"/>
        <v>0</v>
      </c>
      <c r="AV118" s="66">
        <f t="shared" si="676"/>
        <v>0</v>
      </c>
      <c r="AW118" s="67" t="e">
        <f t="shared" si="677"/>
        <v>#DIV/0!</v>
      </c>
      <c r="AX118" s="72" t="str">
        <f t="shared" si="678"/>
        <v xml:space="preserve"> </v>
      </c>
      <c r="AY118" s="73">
        <f t="shared" si="679"/>
        <v>0</v>
      </c>
      <c r="AZ118" s="73">
        <f t="shared" si="680"/>
        <v>0</v>
      </c>
      <c r="BA118" s="73" t="e">
        <f t="shared" si="681"/>
        <v>#DIV/0!</v>
      </c>
      <c r="BB118" s="72" t="str">
        <f t="shared" si="682"/>
        <v xml:space="preserve"> </v>
      </c>
      <c r="BC118" s="73">
        <f t="shared" si="593"/>
        <v>0</v>
      </c>
      <c r="BD118" s="73">
        <f t="shared" si="593"/>
        <v>0</v>
      </c>
      <c r="BE118" s="73" t="e">
        <f t="shared" si="593"/>
        <v>#DIV/0!</v>
      </c>
      <c r="BF118" s="59"/>
      <c r="BG118" s="25"/>
      <c r="BH118" s="25"/>
      <c r="BI118" s="25"/>
      <c r="BJ118" s="59"/>
      <c r="BK118" s="50"/>
      <c r="BL118" s="50"/>
      <c r="BM118" s="50"/>
      <c r="BO118" s="50"/>
      <c r="BP118" s="50"/>
      <c r="BQ118" s="50"/>
      <c r="BR118" s="59"/>
      <c r="BS118" s="59"/>
      <c r="BT118" s="59"/>
      <c r="BU118" s="59"/>
      <c r="BV118" s="59"/>
      <c r="BW118" s="60"/>
      <c r="BX118" s="60"/>
    </row>
    <row r="119" spans="1:76" ht="15" customHeight="1" x14ac:dyDescent="0.2">
      <c r="A119" s="69"/>
      <c r="B119" s="70" t="s">
        <v>198</v>
      </c>
      <c r="C119" s="71"/>
      <c r="D119" s="64">
        <v>0</v>
      </c>
      <c r="E119" s="64">
        <v>0</v>
      </c>
      <c r="F119" s="65" t="e">
        <f t="shared" si="654"/>
        <v>#DIV/0!</v>
      </c>
      <c r="G119" s="64">
        <v>0</v>
      </c>
      <c r="H119" s="64">
        <v>0</v>
      </c>
      <c r="I119" s="65" t="e">
        <f t="shared" si="655"/>
        <v>#DIV/0!</v>
      </c>
      <c r="J119" s="64">
        <v>0</v>
      </c>
      <c r="K119" s="64">
        <v>0</v>
      </c>
      <c r="L119" s="64">
        <v>0</v>
      </c>
      <c r="M119" s="65" t="e">
        <f t="shared" si="656"/>
        <v>#DIV/0!</v>
      </c>
      <c r="N119" s="64">
        <v>0</v>
      </c>
      <c r="O119" s="64">
        <v>0</v>
      </c>
      <c r="P119" s="65" t="e">
        <f t="shared" si="657"/>
        <v>#DIV/0!</v>
      </c>
      <c r="Q119" s="64">
        <v>0</v>
      </c>
      <c r="R119" s="64">
        <v>0</v>
      </c>
      <c r="S119" s="75" t="e">
        <f t="shared" si="658"/>
        <v>#DIV/0!</v>
      </c>
      <c r="T119" s="66">
        <f t="shared" si="659"/>
        <v>0</v>
      </c>
      <c r="U119" s="66">
        <f t="shared" si="660"/>
        <v>0</v>
      </c>
      <c r="V119" s="67" t="e">
        <f t="shared" si="661"/>
        <v>#DIV/0!</v>
      </c>
      <c r="W119" s="72" t="str">
        <f t="shared" si="662"/>
        <v xml:space="preserve"> </v>
      </c>
      <c r="X119" s="73">
        <f t="shared" si="663"/>
        <v>0</v>
      </c>
      <c r="Y119" s="73">
        <f t="shared" si="664"/>
        <v>0</v>
      </c>
      <c r="Z119" s="73" t="e">
        <f t="shared" si="665"/>
        <v>#DIV/0!</v>
      </c>
      <c r="AA119" s="72" t="str">
        <f t="shared" si="666"/>
        <v xml:space="preserve"> </v>
      </c>
      <c r="AB119" s="73">
        <f t="shared" si="667"/>
        <v>0</v>
      </c>
      <c r="AC119" s="73">
        <f t="shared" si="668"/>
        <v>0</v>
      </c>
      <c r="AD119" s="73" t="e">
        <f t="shared" si="669"/>
        <v>#DIV/0!</v>
      </c>
      <c r="AE119" s="64">
        <v>0</v>
      </c>
      <c r="AF119" s="67">
        <v>0</v>
      </c>
      <c r="AG119" s="67" t="e">
        <f t="shared" si="670"/>
        <v>#DIV/0!</v>
      </c>
      <c r="AH119" s="64">
        <v>0</v>
      </c>
      <c r="AI119" s="67">
        <v>0</v>
      </c>
      <c r="AJ119" s="67" t="e">
        <f t="shared" si="671"/>
        <v>#DIV/0!</v>
      </c>
      <c r="AK119" s="64">
        <v>0</v>
      </c>
      <c r="AL119" s="64">
        <v>0</v>
      </c>
      <c r="AM119" s="64">
        <v>0</v>
      </c>
      <c r="AN119" s="67" t="e">
        <f t="shared" si="672"/>
        <v>#DIV/0!</v>
      </c>
      <c r="AO119" s="64">
        <v>0</v>
      </c>
      <c r="AP119" s="64">
        <v>0</v>
      </c>
      <c r="AQ119" s="67" t="e">
        <f t="shared" si="673"/>
        <v>#DIV/0!</v>
      </c>
      <c r="AR119" s="64">
        <v>0</v>
      </c>
      <c r="AS119" s="64">
        <v>0</v>
      </c>
      <c r="AT119" s="67" t="e">
        <f t="shared" si="674"/>
        <v>#DIV/0!</v>
      </c>
      <c r="AU119" s="66">
        <f t="shared" si="675"/>
        <v>0</v>
      </c>
      <c r="AV119" s="66">
        <f t="shared" si="676"/>
        <v>0</v>
      </c>
      <c r="AW119" s="67" t="e">
        <f t="shared" si="677"/>
        <v>#DIV/0!</v>
      </c>
      <c r="AX119" s="72" t="str">
        <f t="shared" si="678"/>
        <v xml:space="preserve"> </v>
      </c>
      <c r="AY119" s="73">
        <f t="shared" si="679"/>
        <v>0</v>
      </c>
      <c r="AZ119" s="73">
        <f t="shared" si="680"/>
        <v>0</v>
      </c>
      <c r="BA119" s="73" t="e">
        <f t="shared" si="681"/>
        <v>#DIV/0!</v>
      </c>
      <c r="BB119" s="72" t="str">
        <f t="shared" si="682"/>
        <v xml:space="preserve"> </v>
      </c>
      <c r="BC119" s="73">
        <f t="shared" si="593"/>
        <v>0</v>
      </c>
      <c r="BD119" s="73">
        <f t="shared" si="593"/>
        <v>0</v>
      </c>
      <c r="BE119" s="73" t="e">
        <f t="shared" si="593"/>
        <v>#DIV/0!</v>
      </c>
      <c r="BF119" s="59"/>
      <c r="BG119" s="25"/>
      <c r="BH119" s="25"/>
      <c r="BI119" s="25"/>
      <c r="BJ119" s="59"/>
      <c r="BK119" s="50"/>
      <c r="BL119" s="50"/>
      <c r="BM119" s="50"/>
      <c r="BO119" s="50"/>
      <c r="BP119" s="50"/>
      <c r="BQ119" s="50"/>
      <c r="BR119" s="59"/>
      <c r="BS119" s="59"/>
      <c r="BT119" s="59"/>
      <c r="BU119" s="59"/>
      <c r="BV119" s="59"/>
      <c r="BW119" s="60"/>
      <c r="BX119" s="60"/>
    </row>
    <row r="120" spans="1:76" ht="22.5" customHeight="1" x14ac:dyDescent="0.2">
      <c r="A120" s="69"/>
      <c r="B120" s="70" t="s">
        <v>199</v>
      </c>
      <c r="C120" s="71"/>
      <c r="D120" s="64">
        <v>0</v>
      </c>
      <c r="E120" s="64">
        <v>0</v>
      </c>
      <c r="F120" s="65" t="e">
        <f t="shared" si="654"/>
        <v>#DIV/0!</v>
      </c>
      <c r="G120" s="64">
        <v>0</v>
      </c>
      <c r="H120" s="64">
        <v>0</v>
      </c>
      <c r="I120" s="65" t="e">
        <f t="shared" si="655"/>
        <v>#DIV/0!</v>
      </c>
      <c r="J120" s="64">
        <v>0</v>
      </c>
      <c r="K120" s="64">
        <v>0</v>
      </c>
      <c r="L120" s="64">
        <v>0</v>
      </c>
      <c r="M120" s="65" t="e">
        <f t="shared" si="656"/>
        <v>#DIV/0!</v>
      </c>
      <c r="N120" s="64">
        <v>0</v>
      </c>
      <c r="O120" s="64">
        <v>0</v>
      </c>
      <c r="P120" s="65" t="e">
        <f t="shared" si="657"/>
        <v>#DIV/0!</v>
      </c>
      <c r="Q120" s="64">
        <v>0</v>
      </c>
      <c r="R120" s="64">
        <v>0</v>
      </c>
      <c r="S120" s="75" t="e">
        <f t="shared" si="658"/>
        <v>#DIV/0!</v>
      </c>
      <c r="T120" s="66">
        <f t="shared" si="659"/>
        <v>0</v>
      </c>
      <c r="U120" s="66">
        <f t="shared" si="660"/>
        <v>0</v>
      </c>
      <c r="V120" s="67" t="e">
        <f t="shared" si="661"/>
        <v>#DIV/0!</v>
      </c>
      <c r="W120" s="72" t="str">
        <f t="shared" si="662"/>
        <v xml:space="preserve"> </v>
      </c>
      <c r="X120" s="73">
        <f t="shared" si="663"/>
        <v>0</v>
      </c>
      <c r="Y120" s="73">
        <f t="shared" si="664"/>
        <v>0</v>
      </c>
      <c r="Z120" s="73" t="e">
        <f t="shared" si="665"/>
        <v>#DIV/0!</v>
      </c>
      <c r="AA120" s="72" t="str">
        <f t="shared" si="666"/>
        <v xml:space="preserve"> </v>
      </c>
      <c r="AB120" s="73">
        <f t="shared" si="667"/>
        <v>0</v>
      </c>
      <c r="AC120" s="73">
        <f t="shared" si="668"/>
        <v>0</v>
      </c>
      <c r="AD120" s="73" t="e">
        <f t="shared" si="669"/>
        <v>#DIV/0!</v>
      </c>
      <c r="AE120" s="64">
        <v>0</v>
      </c>
      <c r="AF120" s="67">
        <v>0</v>
      </c>
      <c r="AG120" s="67" t="e">
        <f t="shared" si="670"/>
        <v>#DIV/0!</v>
      </c>
      <c r="AH120" s="64">
        <v>0</v>
      </c>
      <c r="AI120" s="67">
        <v>0</v>
      </c>
      <c r="AJ120" s="67" t="e">
        <f t="shared" si="671"/>
        <v>#DIV/0!</v>
      </c>
      <c r="AK120" s="64">
        <v>0</v>
      </c>
      <c r="AL120" s="64">
        <v>0</v>
      </c>
      <c r="AM120" s="64">
        <v>0</v>
      </c>
      <c r="AN120" s="67" t="e">
        <f t="shared" si="672"/>
        <v>#DIV/0!</v>
      </c>
      <c r="AO120" s="64">
        <v>0</v>
      </c>
      <c r="AP120" s="64">
        <v>0</v>
      </c>
      <c r="AQ120" s="67" t="e">
        <f t="shared" si="673"/>
        <v>#DIV/0!</v>
      </c>
      <c r="AR120" s="64">
        <v>0</v>
      </c>
      <c r="AS120" s="64">
        <v>0</v>
      </c>
      <c r="AT120" s="67" t="e">
        <f t="shared" si="674"/>
        <v>#DIV/0!</v>
      </c>
      <c r="AU120" s="66">
        <f t="shared" si="675"/>
        <v>0</v>
      </c>
      <c r="AV120" s="66">
        <f t="shared" si="676"/>
        <v>0</v>
      </c>
      <c r="AW120" s="67" t="e">
        <f t="shared" si="677"/>
        <v>#DIV/0!</v>
      </c>
      <c r="AX120" s="72" t="str">
        <f t="shared" si="678"/>
        <v xml:space="preserve"> </v>
      </c>
      <c r="AY120" s="73">
        <f t="shared" si="679"/>
        <v>0</v>
      </c>
      <c r="AZ120" s="73">
        <f t="shared" si="680"/>
        <v>0</v>
      </c>
      <c r="BA120" s="73" t="e">
        <f t="shared" si="681"/>
        <v>#DIV/0!</v>
      </c>
      <c r="BB120" s="72" t="str">
        <f t="shared" si="682"/>
        <v xml:space="preserve"> </v>
      </c>
      <c r="BC120" s="73">
        <f t="shared" si="593"/>
        <v>0</v>
      </c>
      <c r="BD120" s="73">
        <f t="shared" si="593"/>
        <v>0</v>
      </c>
      <c r="BE120" s="73" t="e">
        <f t="shared" si="593"/>
        <v>#DIV/0!</v>
      </c>
      <c r="BF120" s="59"/>
      <c r="BG120" s="25"/>
      <c r="BH120" s="25"/>
      <c r="BI120" s="25"/>
      <c r="BJ120" s="59"/>
      <c r="BK120" s="50"/>
      <c r="BL120" s="50"/>
      <c r="BM120" s="50"/>
      <c r="BO120" s="50"/>
      <c r="BP120" s="50"/>
      <c r="BQ120" s="50"/>
      <c r="BR120" s="59"/>
      <c r="BS120" s="59"/>
      <c r="BT120" s="59"/>
      <c r="BU120" s="59"/>
      <c r="BV120" s="59"/>
      <c r="BW120" s="60"/>
      <c r="BX120" s="60"/>
    </row>
    <row r="121" spans="1:76" ht="11.25" customHeight="1" x14ac:dyDescent="0.2">
      <c r="A121" s="69"/>
      <c r="B121" s="70" t="s">
        <v>200</v>
      </c>
      <c r="C121" s="71"/>
      <c r="D121" s="64">
        <v>0</v>
      </c>
      <c r="E121" s="64">
        <v>0</v>
      </c>
      <c r="F121" s="65" t="e">
        <f t="shared" si="654"/>
        <v>#DIV/0!</v>
      </c>
      <c r="G121" s="64">
        <v>0</v>
      </c>
      <c r="H121" s="64">
        <v>0</v>
      </c>
      <c r="I121" s="65" t="e">
        <f t="shared" si="655"/>
        <v>#DIV/0!</v>
      </c>
      <c r="J121" s="64">
        <v>0</v>
      </c>
      <c r="K121" s="64">
        <v>0</v>
      </c>
      <c r="L121" s="64">
        <v>0</v>
      </c>
      <c r="M121" s="65" t="e">
        <f t="shared" si="656"/>
        <v>#DIV/0!</v>
      </c>
      <c r="N121" s="64">
        <v>0</v>
      </c>
      <c r="O121" s="64">
        <v>0</v>
      </c>
      <c r="P121" s="65" t="e">
        <f t="shared" si="657"/>
        <v>#DIV/0!</v>
      </c>
      <c r="Q121" s="64">
        <v>0</v>
      </c>
      <c r="R121" s="64">
        <v>0</v>
      </c>
      <c r="S121" s="75" t="e">
        <f t="shared" si="658"/>
        <v>#DIV/0!</v>
      </c>
      <c r="T121" s="66">
        <f t="shared" si="659"/>
        <v>0</v>
      </c>
      <c r="U121" s="66">
        <f t="shared" si="660"/>
        <v>0</v>
      </c>
      <c r="V121" s="67" t="e">
        <f t="shared" si="661"/>
        <v>#DIV/0!</v>
      </c>
      <c r="W121" s="72" t="str">
        <f t="shared" si="662"/>
        <v xml:space="preserve"> </v>
      </c>
      <c r="X121" s="73">
        <f t="shared" si="663"/>
        <v>0</v>
      </c>
      <c r="Y121" s="73">
        <f t="shared" si="664"/>
        <v>0</v>
      </c>
      <c r="Z121" s="73" t="e">
        <f t="shared" si="665"/>
        <v>#DIV/0!</v>
      </c>
      <c r="AA121" s="72" t="str">
        <f t="shared" si="666"/>
        <v xml:space="preserve"> </v>
      </c>
      <c r="AB121" s="73">
        <f t="shared" si="667"/>
        <v>0</v>
      </c>
      <c r="AC121" s="73">
        <f t="shared" si="668"/>
        <v>0</v>
      </c>
      <c r="AD121" s="73" t="e">
        <f t="shared" si="669"/>
        <v>#DIV/0!</v>
      </c>
      <c r="AE121" s="64">
        <v>0</v>
      </c>
      <c r="AF121" s="67">
        <v>0</v>
      </c>
      <c r="AG121" s="67" t="e">
        <f t="shared" si="670"/>
        <v>#DIV/0!</v>
      </c>
      <c r="AH121" s="64">
        <v>0</v>
      </c>
      <c r="AI121" s="67">
        <v>0</v>
      </c>
      <c r="AJ121" s="67" t="e">
        <f t="shared" si="671"/>
        <v>#DIV/0!</v>
      </c>
      <c r="AK121" s="64">
        <v>0</v>
      </c>
      <c r="AL121" s="64">
        <v>0</v>
      </c>
      <c r="AM121" s="64">
        <v>0</v>
      </c>
      <c r="AN121" s="67" t="e">
        <f t="shared" si="672"/>
        <v>#DIV/0!</v>
      </c>
      <c r="AO121" s="64">
        <v>0</v>
      </c>
      <c r="AP121" s="64">
        <v>0</v>
      </c>
      <c r="AQ121" s="67" t="e">
        <f t="shared" si="673"/>
        <v>#DIV/0!</v>
      </c>
      <c r="AR121" s="64">
        <v>0</v>
      </c>
      <c r="AS121" s="64">
        <v>0</v>
      </c>
      <c r="AT121" s="67" t="e">
        <f t="shared" si="674"/>
        <v>#DIV/0!</v>
      </c>
      <c r="AU121" s="66">
        <f t="shared" si="675"/>
        <v>0</v>
      </c>
      <c r="AV121" s="66">
        <f t="shared" si="676"/>
        <v>0</v>
      </c>
      <c r="AW121" s="67" t="e">
        <f t="shared" si="677"/>
        <v>#DIV/0!</v>
      </c>
      <c r="AX121" s="72" t="str">
        <f t="shared" si="678"/>
        <v xml:space="preserve"> </v>
      </c>
      <c r="AY121" s="73">
        <f t="shared" si="679"/>
        <v>0</v>
      </c>
      <c r="AZ121" s="73">
        <f t="shared" si="680"/>
        <v>0</v>
      </c>
      <c r="BA121" s="73" t="e">
        <f t="shared" si="681"/>
        <v>#DIV/0!</v>
      </c>
      <c r="BB121" s="72" t="str">
        <f t="shared" si="682"/>
        <v xml:space="preserve"> </v>
      </c>
      <c r="BC121" s="73">
        <f t="shared" si="593"/>
        <v>0</v>
      </c>
      <c r="BD121" s="73">
        <f t="shared" si="593"/>
        <v>0</v>
      </c>
      <c r="BE121" s="73" t="e">
        <f t="shared" si="593"/>
        <v>#DIV/0!</v>
      </c>
      <c r="BF121" s="59"/>
      <c r="BG121" s="25"/>
      <c r="BH121" s="25"/>
      <c r="BI121" s="25"/>
      <c r="BJ121" s="59"/>
      <c r="BK121" s="50"/>
      <c r="BL121" s="50"/>
      <c r="BM121" s="50"/>
      <c r="BO121" s="50"/>
      <c r="BP121" s="50"/>
      <c r="BQ121" s="50"/>
      <c r="BR121" s="59"/>
      <c r="BS121" s="59"/>
      <c r="BT121" s="59"/>
      <c r="BU121" s="59"/>
      <c r="BV121" s="59"/>
      <c r="BW121" s="60"/>
      <c r="BX121" s="60"/>
    </row>
    <row r="122" spans="1:76" ht="11.25" customHeight="1" x14ac:dyDescent="0.2">
      <c r="A122" s="69"/>
      <c r="B122" s="70" t="s">
        <v>201</v>
      </c>
      <c r="C122" s="71"/>
      <c r="D122" s="64">
        <v>0</v>
      </c>
      <c r="E122" s="64">
        <v>0</v>
      </c>
      <c r="F122" s="65" t="e">
        <f t="shared" si="654"/>
        <v>#DIV/0!</v>
      </c>
      <c r="G122" s="64">
        <v>0</v>
      </c>
      <c r="H122" s="64">
        <v>0</v>
      </c>
      <c r="I122" s="65" t="e">
        <f t="shared" si="655"/>
        <v>#DIV/0!</v>
      </c>
      <c r="J122" s="64">
        <v>0</v>
      </c>
      <c r="K122" s="64">
        <v>0</v>
      </c>
      <c r="L122" s="64">
        <v>0</v>
      </c>
      <c r="M122" s="65" t="e">
        <f t="shared" si="656"/>
        <v>#DIV/0!</v>
      </c>
      <c r="N122" s="64">
        <v>0</v>
      </c>
      <c r="O122" s="64">
        <v>0</v>
      </c>
      <c r="P122" s="65" t="e">
        <f t="shared" si="657"/>
        <v>#DIV/0!</v>
      </c>
      <c r="Q122" s="64">
        <v>0</v>
      </c>
      <c r="R122" s="64">
        <v>0</v>
      </c>
      <c r="S122" s="75" t="e">
        <f t="shared" si="658"/>
        <v>#DIV/0!</v>
      </c>
      <c r="T122" s="66">
        <f t="shared" si="659"/>
        <v>0</v>
      </c>
      <c r="U122" s="66">
        <f t="shared" si="660"/>
        <v>0</v>
      </c>
      <c r="V122" s="67" t="e">
        <f t="shared" si="661"/>
        <v>#DIV/0!</v>
      </c>
      <c r="W122" s="72" t="str">
        <f t="shared" si="662"/>
        <v xml:space="preserve"> </v>
      </c>
      <c r="X122" s="73">
        <f t="shared" si="663"/>
        <v>0</v>
      </c>
      <c r="Y122" s="73">
        <f t="shared" si="664"/>
        <v>0</v>
      </c>
      <c r="Z122" s="73" t="e">
        <f t="shared" si="665"/>
        <v>#DIV/0!</v>
      </c>
      <c r="AA122" s="72" t="str">
        <f t="shared" si="666"/>
        <v xml:space="preserve"> </v>
      </c>
      <c r="AB122" s="73">
        <f t="shared" si="667"/>
        <v>0</v>
      </c>
      <c r="AC122" s="73">
        <f t="shared" si="668"/>
        <v>0</v>
      </c>
      <c r="AD122" s="73" t="e">
        <f t="shared" si="669"/>
        <v>#DIV/0!</v>
      </c>
      <c r="AE122" s="64">
        <v>0</v>
      </c>
      <c r="AF122" s="67">
        <v>0</v>
      </c>
      <c r="AG122" s="67" t="e">
        <f t="shared" si="670"/>
        <v>#DIV/0!</v>
      </c>
      <c r="AH122" s="64">
        <v>0</v>
      </c>
      <c r="AI122" s="67">
        <v>0</v>
      </c>
      <c r="AJ122" s="67" t="e">
        <f t="shared" si="671"/>
        <v>#DIV/0!</v>
      </c>
      <c r="AK122" s="64">
        <v>0</v>
      </c>
      <c r="AL122" s="64">
        <v>0</v>
      </c>
      <c r="AM122" s="64">
        <v>0</v>
      </c>
      <c r="AN122" s="67" t="e">
        <f t="shared" si="672"/>
        <v>#DIV/0!</v>
      </c>
      <c r="AO122" s="64">
        <v>0</v>
      </c>
      <c r="AP122" s="64">
        <v>0</v>
      </c>
      <c r="AQ122" s="67" t="e">
        <f t="shared" si="673"/>
        <v>#DIV/0!</v>
      </c>
      <c r="AR122" s="64">
        <v>0</v>
      </c>
      <c r="AS122" s="64">
        <v>0</v>
      </c>
      <c r="AT122" s="67" t="e">
        <f t="shared" si="674"/>
        <v>#DIV/0!</v>
      </c>
      <c r="AU122" s="66">
        <f t="shared" si="675"/>
        <v>0</v>
      </c>
      <c r="AV122" s="66">
        <f t="shared" si="676"/>
        <v>0</v>
      </c>
      <c r="AW122" s="67" t="e">
        <f t="shared" si="677"/>
        <v>#DIV/0!</v>
      </c>
      <c r="AX122" s="72" t="str">
        <f t="shared" si="678"/>
        <v xml:space="preserve"> </v>
      </c>
      <c r="AY122" s="73">
        <f t="shared" si="679"/>
        <v>0</v>
      </c>
      <c r="AZ122" s="73">
        <f t="shared" si="680"/>
        <v>0</v>
      </c>
      <c r="BA122" s="73" t="e">
        <f t="shared" si="681"/>
        <v>#DIV/0!</v>
      </c>
      <c r="BB122" s="72" t="str">
        <f t="shared" si="682"/>
        <v xml:space="preserve"> </v>
      </c>
      <c r="BC122" s="73">
        <f t="shared" si="593"/>
        <v>0</v>
      </c>
      <c r="BD122" s="73">
        <f t="shared" si="593"/>
        <v>0</v>
      </c>
      <c r="BE122" s="73" t="e">
        <f t="shared" si="593"/>
        <v>#DIV/0!</v>
      </c>
      <c r="BF122" s="59"/>
      <c r="BG122" s="25"/>
      <c r="BH122" s="25"/>
      <c r="BI122" s="25"/>
      <c r="BJ122" s="59"/>
      <c r="BK122" s="50"/>
      <c r="BL122" s="50"/>
      <c r="BM122" s="50"/>
      <c r="BO122" s="50"/>
      <c r="BP122" s="50"/>
      <c r="BQ122" s="50"/>
      <c r="BR122" s="59"/>
      <c r="BS122" s="59"/>
      <c r="BT122" s="59"/>
      <c r="BU122" s="59"/>
      <c r="BV122" s="59"/>
      <c r="BW122" s="60"/>
      <c r="BX122" s="60"/>
    </row>
    <row r="123" spans="1:76" ht="11.25" customHeight="1" x14ac:dyDescent="0.2">
      <c r="A123" s="69"/>
      <c r="B123" s="70" t="s">
        <v>202</v>
      </c>
      <c r="C123" s="71"/>
      <c r="D123" s="64">
        <v>0</v>
      </c>
      <c r="E123" s="64">
        <v>0</v>
      </c>
      <c r="F123" s="65" t="e">
        <f t="shared" si="654"/>
        <v>#DIV/0!</v>
      </c>
      <c r="G123" s="64">
        <v>0</v>
      </c>
      <c r="H123" s="64">
        <v>0</v>
      </c>
      <c r="I123" s="65" t="e">
        <f t="shared" si="655"/>
        <v>#DIV/0!</v>
      </c>
      <c r="J123" s="64">
        <v>0</v>
      </c>
      <c r="K123" s="64">
        <v>0</v>
      </c>
      <c r="L123" s="64">
        <v>0</v>
      </c>
      <c r="M123" s="65" t="e">
        <f t="shared" si="656"/>
        <v>#DIV/0!</v>
      </c>
      <c r="N123" s="64">
        <v>0</v>
      </c>
      <c r="O123" s="64">
        <v>0</v>
      </c>
      <c r="P123" s="65" t="e">
        <f t="shared" si="657"/>
        <v>#DIV/0!</v>
      </c>
      <c r="Q123" s="64">
        <v>0</v>
      </c>
      <c r="R123" s="64">
        <v>0</v>
      </c>
      <c r="S123" s="75" t="e">
        <f t="shared" si="658"/>
        <v>#DIV/0!</v>
      </c>
      <c r="T123" s="66">
        <f t="shared" si="659"/>
        <v>0</v>
      </c>
      <c r="U123" s="66">
        <f t="shared" si="660"/>
        <v>0</v>
      </c>
      <c r="V123" s="67" t="e">
        <f t="shared" si="661"/>
        <v>#DIV/0!</v>
      </c>
      <c r="W123" s="72" t="str">
        <f t="shared" si="662"/>
        <v xml:space="preserve"> </v>
      </c>
      <c r="X123" s="73">
        <f t="shared" si="663"/>
        <v>0</v>
      </c>
      <c r="Y123" s="73">
        <f t="shared" si="664"/>
        <v>0</v>
      </c>
      <c r="Z123" s="73" t="e">
        <f t="shared" si="665"/>
        <v>#DIV/0!</v>
      </c>
      <c r="AA123" s="72" t="str">
        <f t="shared" si="666"/>
        <v xml:space="preserve"> </v>
      </c>
      <c r="AB123" s="73">
        <f t="shared" si="667"/>
        <v>0</v>
      </c>
      <c r="AC123" s="73">
        <f t="shared" si="668"/>
        <v>0</v>
      </c>
      <c r="AD123" s="73" t="e">
        <f t="shared" si="669"/>
        <v>#DIV/0!</v>
      </c>
      <c r="AE123" s="64">
        <v>0</v>
      </c>
      <c r="AF123" s="67">
        <v>0</v>
      </c>
      <c r="AG123" s="67" t="e">
        <f t="shared" si="670"/>
        <v>#DIV/0!</v>
      </c>
      <c r="AH123" s="64">
        <v>0</v>
      </c>
      <c r="AI123" s="67">
        <v>0</v>
      </c>
      <c r="AJ123" s="67" t="e">
        <f t="shared" si="671"/>
        <v>#DIV/0!</v>
      </c>
      <c r="AK123" s="64">
        <v>0</v>
      </c>
      <c r="AL123" s="64">
        <v>0</v>
      </c>
      <c r="AM123" s="64">
        <v>0</v>
      </c>
      <c r="AN123" s="67" t="e">
        <f t="shared" si="672"/>
        <v>#DIV/0!</v>
      </c>
      <c r="AO123" s="64">
        <v>0</v>
      </c>
      <c r="AP123" s="64">
        <v>0</v>
      </c>
      <c r="AQ123" s="67" t="e">
        <f t="shared" si="673"/>
        <v>#DIV/0!</v>
      </c>
      <c r="AR123" s="64">
        <v>0</v>
      </c>
      <c r="AS123" s="64">
        <v>0</v>
      </c>
      <c r="AT123" s="67" t="e">
        <f t="shared" si="674"/>
        <v>#DIV/0!</v>
      </c>
      <c r="AU123" s="66">
        <f t="shared" si="675"/>
        <v>0</v>
      </c>
      <c r="AV123" s="66">
        <f t="shared" si="676"/>
        <v>0</v>
      </c>
      <c r="AW123" s="67" t="e">
        <f t="shared" si="677"/>
        <v>#DIV/0!</v>
      </c>
      <c r="AX123" s="72" t="str">
        <f t="shared" si="678"/>
        <v xml:space="preserve"> </v>
      </c>
      <c r="AY123" s="73">
        <f t="shared" si="679"/>
        <v>0</v>
      </c>
      <c r="AZ123" s="73">
        <f t="shared" si="680"/>
        <v>0</v>
      </c>
      <c r="BA123" s="73" t="e">
        <f t="shared" si="681"/>
        <v>#DIV/0!</v>
      </c>
      <c r="BB123" s="72" t="str">
        <f t="shared" si="682"/>
        <v xml:space="preserve"> </v>
      </c>
      <c r="BC123" s="73">
        <f t="shared" si="593"/>
        <v>0</v>
      </c>
      <c r="BD123" s="73">
        <f t="shared" si="593"/>
        <v>0</v>
      </c>
      <c r="BE123" s="73" t="e">
        <f t="shared" si="593"/>
        <v>#DIV/0!</v>
      </c>
      <c r="BF123" s="59"/>
      <c r="BG123" s="25"/>
      <c r="BH123" s="25"/>
      <c r="BI123" s="25"/>
      <c r="BJ123" s="59"/>
      <c r="BK123" s="50"/>
      <c r="BL123" s="50"/>
      <c r="BM123" s="50"/>
      <c r="BO123" s="50"/>
      <c r="BP123" s="50"/>
      <c r="BQ123" s="50"/>
      <c r="BR123" s="59"/>
      <c r="BS123" s="59"/>
      <c r="BT123" s="59"/>
      <c r="BU123" s="59"/>
      <c r="BV123" s="59"/>
      <c r="BW123" s="60"/>
      <c r="BX123" s="60"/>
    </row>
    <row r="124" spans="1:76" ht="11.25" customHeight="1" x14ac:dyDescent="0.2">
      <c r="A124" s="69"/>
      <c r="B124" s="70" t="s">
        <v>203</v>
      </c>
      <c r="C124" s="71"/>
      <c r="D124" s="64">
        <v>0</v>
      </c>
      <c r="E124" s="64">
        <v>0</v>
      </c>
      <c r="F124" s="65" t="e">
        <f t="shared" si="654"/>
        <v>#DIV/0!</v>
      </c>
      <c r="G124" s="64">
        <v>0</v>
      </c>
      <c r="H124" s="64">
        <v>0</v>
      </c>
      <c r="I124" s="65" t="e">
        <f t="shared" si="655"/>
        <v>#DIV/0!</v>
      </c>
      <c r="J124" s="64">
        <v>0</v>
      </c>
      <c r="K124" s="64">
        <v>0</v>
      </c>
      <c r="L124" s="64">
        <v>0</v>
      </c>
      <c r="M124" s="65" t="e">
        <f t="shared" si="656"/>
        <v>#DIV/0!</v>
      </c>
      <c r="N124" s="64">
        <v>0</v>
      </c>
      <c r="O124" s="64">
        <v>0</v>
      </c>
      <c r="P124" s="65" t="e">
        <f t="shared" si="657"/>
        <v>#DIV/0!</v>
      </c>
      <c r="Q124" s="64">
        <v>0</v>
      </c>
      <c r="R124" s="64">
        <v>0</v>
      </c>
      <c r="S124" s="75" t="e">
        <f t="shared" si="658"/>
        <v>#DIV/0!</v>
      </c>
      <c r="T124" s="66">
        <f t="shared" si="659"/>
        <v>0</v>
      </c>
      <c r="U124" s="66">
        <f t="shared" si="660"/>
        <v>0</v>
      </c>
      <c r="V124" s="67" t="e">
        <f t="shared" si="661"/>
        <v>#DIV/0!</v>
      </c>
      <c r="W124" s="72" t="str">
        <f t="shared" si="662"/>
        <v xml:space="preserve"> </v>
      </c>
      <c r="X124" s="73">
        <f t="shared" si="663"/>
        <v>0</v>
      </c>
      <c r="Y124" s="73">
        <f t="shared" si="664"/>
        <v>0</v>
      </c>
      <c r="Z124" s="73" t="e">
        <f t="shared" si="665"/>
        <v>#DIV/0!</v>
      </c>
      <c r="AA124" s="72" t="str">
        <f t="shared" si="666"/>
        <v xml:space="preserve"> </v>
      </c>
      <c r="AB124" s="73">
        <f t="shared" si="667"/>
        <v>0</v>
      </c>
      <c r="AC124" s="73">
        <f t="shared" si="668"/>
        <v>0</v>
      </c>
      <c r="AD124" s="73" t="e">
        <f t="shared" si="669"/>
        <v>#DIV/0!</v>
      </c>
      <c r="AE124" s="64">
        <v>0</v>
      </c>
      <c r="AF124" s="67">
        <v>0</v>
      </c>
      <c r="AG124" s="67" t="e">
        <f t="shared" si="670"/>
        <v>#DIV/0!</v>
      </c>
      <c r="AH124" s="64">
        <v>0</v>
      </c>
      <c r="AI124" s="67">
        <v>0</v>
      </c>
      <c r="AJ124" s="67" t="e">
        <f t="shared" si="671"/>
        <v>#DIV/0!</v>
      </c>
      <c r="AK124" s="64">
        <v>0</v>
      </c>
      <c r="AL124" s="64">
        <v>0</v>
      </c>
      <c r="AM124" s="64">
        <v>0</v>
      </c>
      <c r="AN124" s="67" t="e">
        <f t="shared" si="672"/>
        <v>#DIV/0!</v>
      </c>
      <c r="AO124" s="64">
        <v>0</v>
      </c>
      <c r="AP124" s="64">
        <v>0</v>
      </c>
      <c r="AQ124" s="67" t="e">
        <f t="shared" si="673"/>
        <v>#DIV/0!</v>
      </c>
      <c r="AR124" s="64">
        <v>0</v>
      </c>
      <c r="AS124" s="64">
        <v>0</v>
      </c>
      <c r="AT124" s="67" t="e">
        <f t="shared" si="674"/>
        <v>#DIV/0!</v>
      </c>
      <c r="AU124" s="66">
        <f t="shared" si="675"/>
        <v>0</v>
      </c>
      <c r="AV124" s="66">
        <f t="shared" si="676"/>
        <v>0</v>
      </c>
      <c r="AW124" s="67" t="e">
        <f t="shared" si="677"/>
        <v>#DIV/0!</v>
      </c>
      <c r="AX124" s="72" t="str">
        <f t="shared" si="678"/>
        <v xml:space="preserve"> </v>
      </c>
      <c r="AY124" s="73">
        <f t="shared" si="679"/>
        <v>0</v>
      </c>
      <c r="AZ124" s="73">
        <f t="shared" si="680"/>
        <v>0</v>
      </c>
      <c r="BA124" s="73" t="e">
        <f t="shared" si="681"/>
        <v>#DIV/0!</v>
      </c>
      <c r="BB124" s="72" t="str">
        <f t="shared" si="682"/>
        <v xml:space="preserve"> </v>
      </c>
      <c r="BC124" s="73">
        <f t="shared" si="593"/>
        <v>0</v>
      </c>
      <c r="BD124" s="73">
        <f t="shared" si="593"/>
        <v>0</v>
      </c>
      <c r="BE124" s="73" t="e">
        <f t="shared" si="593"/>
        <v>#DIV/0!</v>
      </c>
      <c r="BF124" s="59"/>
      <c r="BG124" s="25"/>
      <c r="BH124" s="25"/>
      <c r="BI124" s="25"/>
      <c r="BJ124" s="59"/>
      <c r="BK124" s="50"/>
      <c r="BL124" s="50"/>
      <c r="BM124" s="50"/>
      <c r="BO124" s="50"/>
      <c r="BP124" s="50"/>
      <c r="BQ124" s="50"/>
      <c r="BR124" s="59"/>
      <c r="BS124" s="59"/>
      <c r="BT124" s="59"/>
      <c r="BU124" s="59"/>
      <c r="BV124" s="59"/>
      <c r="BW124" s="60"/>
      <c r="BX124" s="60"/>
    </row>
    <row r="125" spans="1:76" ht="11.25" customHeight="1" x14ac:dyDescent="0.2">
      <c r="A125" s="69"/>
      <c r="B125" s="70" t="s">
        <v>204</v>
      </c>
      <c r="C125" s="71"/>
      <c r="D125" s="64">
        <v>0</v>
      </c>
      <c r="E125" s="64">
        <v>0</v>
      </c>
      <c r="F125" s="65" t="e">
        <f t="shared" si="654"/>
        <v>#DIV/0!</v>
      </c>
      <c r="G125" s="64">
        <v>0</v>
      </c>
      <c r="H125" s="64">
        <v>0</v>
      </c>
      <c r="I125" s="65" t="e">
        <f t="shared" si="655"/>
        <v>#DIV/0!</v>
      </c>
      <c r="J125" s="64">
        <v>0</v>
      </c>
      <c r="K125" s="64">
        <v>0</v>
      </c>
      <c r="L125" s="64">
        <v>0</v>
      </c>
      <c r="M125" s="65" t="e">
        <f t="shared" si="656"/>
        <v>#DIV/0!</v>
      </c>
      <c r="N125" s="64">
        <v>0</v>
      </c>
      <c r="O125" s="64">
        <v>0</v>
      </c>
      <c r="P125" s="65" t="e">
        <f t="shared" si="657"/>
        <v>#DIV/0!</v>
      </c>
      <c r="Q125" s="64">
        <v>0</v>
      </c>
      <c r="R125" s="64">
        <v>0</v>
      </c>
      <c r="S125" s="75" t="e">
        <f t="shared" si="658"/>
        <v>#DIV/0!</v>
      </c>
      <c r="T125" s="66">
        <f t="shared" si="659"/>
        <v>0</v>
      </c>
      <c r="U125" s="66">
        <f t="shared" si="660"/>
        <v>0</v>
      </c>
      <c r="V125" s="67" t="e">
        <f t="shared" si="661"/>
        <v>#DIV/0!</v>
      </c>
      <c r="W125" s="72" t="str">
        <f t="shared" si="662"/>
        <v xml:space="preserve"> </v>
      </c>
      <c r="X125" s="73">
        <f t="shared" si="663"/>
        <v>0</v>
      </c>
      <c r="Y125" s="73">
        <f t="shared" si="664"/>
        <v>0</v>
      </c>
      <c r="Z125" s="73" t="e">
        <f t="shared" si="665"/>
        <v>#DIV/0!</v>
      </c>
      <c r="AA125" s="72" t="str">
        <f t="shared" si="666"/>
        <v xml:space="preserve"> </v>
      </c>
      <c r="AB125" s="73">
        <f t="shared" si="667"/>
        <v>0</v>
      </c>
      <c r="AC125" s="73">
        <f t="shared" si="668"/>
        <v>0</v>
      </c>
      <c r="AD125" s="73" t="e">
        <f t="shared" si="669"/>
        <v>#DIV/0!</v>
      </c>
      <c r="AE125" s="64">
        <v>0</v>
      </c>
      <c r="AF125" s="67">
        <v>0</v>
      </c>
      <c r="AG125" s="67" t="e">
        <f t="shared" si="670"/>
        <v>#DIV/0!</v>
      </c>
      <c r="AH125" s="64">
        <v>0</v>
      </c>
      <c r="AI125" s="67">
        <v>0</v>
      </c>
      <c r="AJ125" s="67" t="e">
        <f t="shared" si="671"/>
        <v>#DIV/0!</v>
      </c>
      <c r="AK125" s="64">
        <v>0</v>
      </c>
      <c r="AL125" s="64">
        <v>0</v>
      </c>
      <c r="AM125" s="64">
        <v>0</v>
      </c>
      <c r="AN125" s="67" t="e">
        <f t="shared" si="672"/>
        <v>#DIV/0!</v>
      </c>
      <c r="AO125" s="64">
        <v>0</v>
      </c>
      <c r="AP125" s="64">
        <v>0</v>
      </c>
      <c r="AQ125" s="67" t="e">
        <f t="shared" si="673"/>
        <v>#DIV/0!</v>
      </c>
      <c r="AR125" s="64">
        <v>0</v>
      </c>
      <c r="AS125" s="64">
        <v>0</v>
      </c>
      <c r="AT125" s="67" t="e">
        <f t="shared" si="674"/>
        <v>#DIV/0!</v>
      </c>
      <c r="AU125" s="66">
        <f t="shared" si="675"/>
        <v>0</v>
      </c>
      <c r="AV125" s="66">
        <f t="shared" si="676"/>
        <v>0</v>
      </c>
      <c r="AW125" s="67" t="e">
        <f t="shared" si="677"/>
        <v>#DIV/0!</v>
      </c>
      <c r="AX125" s="72" t="str">
        <f t="shared" si="678"/>
        <v xml:space="preserve"> </v>
      </c>
      <c r="AY125" s="73">
        <f t="shared" si="679"/>
        <v>0</v>
      </c>
      <c r="AZ125" s="73">
        <f t="shared" si="680"/>
        <v>0</v>
      </c>
      <c r="BA125" s="73" t="e">
        <f t="shared" si="681"/>
        <v>#DIV/0!</v>
      </c>
      <c r="BB125" s="72" t="str">
        <f t="shared" si="682"/>
        <v xml:space="preserve"> </v>
      </c>
      <c r="BC125" s="73">
        <f t="shared" si="593"/>
        <v>0</v>
      </c>
      <c r="BD125" s="73">
        <f t="shared" si="593"/>
        <v>0</v>
      </c>
      <c r="BE125" s="73" t="e">
        <f t="shared" si="593"/>
        <v>#DIV/0!</v>
      </c>
      <c r="BF125" s="59"/>
      <c r="BG125" s="25"/>
      <c r="BH125" s="25"/>
      <c r="BI125" s="25"/>
      <c r="BJ125" s="59"/>
      <c r="BK125" s="50"/>
      <c r="BL125" s="50"/>
      <c r="BM125" s="50"/>
      <c r="BO125" s="50"/>
      <c r="BP125" s="50"/>
      <c r="BQ125" s="50"/>
      <c r="BR125" s="59"/>
      <c r="BS125" s="59"/>
      <c r="BT125" s="59"/>
      <c r="BU125" s="59"/>
      <c r="BV125" s="59"/>
      <c r="BW125" s="60"/>
      <c r="BX125" s="60"/>
    </row>
    <row r="126" spans="1:76" ht="11.25" customHeight="1" x14ac:dyDescent="0.2">
      <c r="A126" s="69"/>
      <c r="B126" s="70" t="s">
        <v>205</v>
      </c>
      <c r="C126" s="71"/>
      <c r="D126" s="64">
        <v>0</v>
      </c>
      <c r="E126" s="64">
        <v>0</v>
      </c>
      <c r="F126" s="65" t="e">
        <f t="shared" si="654"/>
        <v>#DIV/0!</v>
      </c>
      <c r="G126" s="64">
        <v>0</v>
      </c>
      <c r="H126" s="64">
        <v>0</v>
      </c>
      <c r="I126" s="65" t="e">
        <f t="shared" si="655"/>
        <v>#DIV/0!</v>
      </c>
      <c r="J126" s="64">
        <v>0</v>
      </c>
      <c r="K126" s="64">
        <v>0</v>
      </c>
      <c r="L126" s="64">
        <v>0</v>
      </c>
      <c r="M126" s="65" t="e">
        <f t="shared" si="656"/>
        <v>#DIV/0!</v>
      </c>
      <c r="N126" s="64">
        <v>0</v>
      </c>
      <c r="O126" s="64">
        <v>0</v>
      </c>
      <c r="P126" s="65" t="e">
        <f t="shared" si="657"/>
        <v>#DIV/0!</v>
      </c>
      <c r="Q126" s="64">
        <v>0</v>
      </c>
      <c r="R126" s="64">
        <v>0</v>
      </c>
      <c r="S126" s="75" t="e">
        <f t="shared" si="658"/>
        <v>#DIV/0!</v>
      </c>
      <c r="T126" s="66">
        <f t="shared" si="659"/>
        <v>0</v>
      </c>
      <c r="U126" s="66">
        <f t="shared" si="660"/>
        <v>0</v>
      </c>
      <c r="V126" s="67" t="e">
        <f t="shared" si="661"/>
        <v>#DIV/0!</v>
      </c>
      <c r="W126" s="72" t="str">
        <f t="shared" si="662"/>
        <v xml:space="preserve"> </v>
      </c>
      <c r="X126" s="73">
        <f t="shared" si="663"/>
        <v>0</v>
      </c>
      <c r="Y126" s="73">
        <f t="shared" si="664"/>
        <v>0</v>
      </c>
      <c r="Z126" s="73" t="e">
        <f t="shared" si="665"/>
        <v>#DIV/0!</v>
      </c>
      <c r="AA126" s="72" t="str">
        <f t="shared" si="666"/>
        <v xml:space="preserve"> </v>
      </c>
      <c r="AB126" s="73">
        <f t="shared" si="667"/>
        <v>0</v>
      </c>
      <c r="AC126" s="73">
        <f t="shared" si="668"/>
        <v>0</v>
      </c>
      <c r="AD126" s="73" t="e">
        <f t="shared" si="669"/>
        <v>#DIV/0!</v>
      </c>
      <c r="AE126" s="64">
        <v>0</v>
      </c>
      <c r="AF126" s="67">
        <v>0</v>
      </c>
      <c r="AG126" s="67" t="e">
        <f t="shared" si="670"/>
        <v>#DIV/0!</v>
      </c>
      <c r="AH126" s="64">
        <v>0</v>
      </c>
      <c r="AI126" s="67">
        <v>0</v>
      </c>
      <c r="AJ126" s="67" t="e">
        <f t="shared" si="671"/>
        <v>#DIV/0!</v>
      </c>
      <c r="AK126" s="64">
        <v>0</v>
      </c>
      <c r="AL126" s="64">
        <v>0</v>
      </c>
      <c r="AM126" s="64">
        <v>0</v>
      </c>
      <c r="AN126" s="67" t="e">
        <f t="shared" si="672"/>
        <v>#DIV/0!</v>
      </c>
      <c r="AO126" s="64">
        <v>0</v>
      </c>
      <c r="AP126" s="64">
        <v>0</v>
      </c>
      <c r="AQ126" s="67" t="e">
        <f t="shared" si="673"/>
        <v>#DIV/0!</v>
      </c>
      <c r="AR126" s="64">
        <v>0</v>
      </c>
      <c r="AS126" s="64">
        <v>0</v>
      </c>
      <c r="AT126" s="67" t="e">
        <f t="shared" si="674"/>
        <v>#DIV/0!</v>
      </c>
      <c r="AU126" s="66">
        <f t="shared" si="675"/>
        <v>0</v>
      </c>
      <c r="AV126" s="66">
        <f t="shared" si="676"/>
        <v>0</v>
      </c>
      <c r="AW126" s="67" t="e">
        <f t="shared" si="677"/>
        <v>#DIV/0!</v>
      </c>
      <c r="AX126" s="72" t="str">
        <f t="shared" si="678"/>
        <v xml:space="preserve"> </v>
      </c>
      <c r="AY126" s="73">
        <f t="shared" si="679"/>
        <v>0</v>
      </c>
      <c r="AZ126" s="73">
        <f t="shared" si="680"/>
        <v>0</v>
      </c>
      <c r="BA126" s="73" t="e">
        <f t="shared" si="681"/>
        <v>#DIV/0!</v>
      </c>
      <c r="BB126" s="72" t="str">
        <f t="shared" si="682"/>
        <v xml:space="preserve"> </v>
      </c>
      <c r="BC126" s="73">
        <f t="shared" si="593"/>
        <v>0</v>
      </c>
      <c r="BD126" s="73">
        <f t="shared" si="593"/>
        <v>0</v>
      </c>
      <c r="BE126" s="73" t="e">
        <f t="shared" si="593"/>
        <v>#DIV/0!</v>
      </c>
      <c r="BF126" s="59"/>
      <c r="BG126" s="25"/>
      <c r="BH126" s="25"/>
      <c r="BI126" s="25"/>
      <c r="BJ126" s="59"/>
      <c r="BK126" s="50"/>
      <c r="BL126" s="50"/>
      <c r="BM126" s="50"/>
      <c r="BO126" s="50"/>
      <c r="BP126" s="50"/>
      <c r="BQ126" s="50"/>
      <c r="BR126" s="59"/>
      <c r="BS126" s="59"/>
      <c r="BT126" s="59"/>
      <c r="BU126" s="59"/>
      <c r="BV126" s="59"/>
      <c r="BW126" s="60"/>
      <c r="BX126" s="60"/>
    </row>
    <row r="127" spans="1:76" ht="11.25" customHeight="1" x14ac:dyDescent="0.2">
      <c r="A127" s="69"/>
      <c r="B127" s="70" t="s">
        <v>206</v>
      </c>
      <c r="C127" s="71"/>
      <c r="D127" s="64">
        <v>0</v>
      </c>
      <c r="E127" s="64">
        <v>0</v>
      </c>
      <c r="F127" s="65" t="e">
        <f t="shared" si="654"/>
        <v>#DIV/0!</v>
      </c>
      <c r="G127" s="64">
        <v>0</v>
      </c>
      <c r="H127" s="64">
        <v>0</v>
      </c>
      <c r="I127" s="65" t="e">
        <f t="shared" si="655"/>
        <v>#DIV/0!</v>
      </c>
      <c r="J127" s="64">
        <v>0</v>
      </c>
      <c r="K127" s="64">
        <v>0</v>
      </c>
      <c r="L127" s="64">
        <v>0</v>
      </c>
      <c r="M127" s="65" t="e">
        <f t="shared" si="656"/>
        <v>#DIV/0!</v>
      </c>
      <c r="N127" s="64">
        <v>0</v>
      </c>
      <c r="O127" s="64">
        <v>0</v>
      </c>
      <c r="P127" s="65" t="e">
        <f t="shared" si="657"/>
        <v>#DIV/0!</v>
      </c>
      <c r="Q127" s="64">
        <v>0</v>
      </c>
      <c r="R127" s="64">
        <v>0</v>
      </c>
      <c r="S127" s="75" t="e">
        <f t="shared" si="658"/>
        <v>#DIV/0!</v>
      </c>
      <c r="T127" s="66">
        <f t="shared" si="659"/>
        <v>0</v>
      </c>
      <c r="U127" s="66">
        <f t="shared" si="660"/>
        <v>0</v>
      </c>
      <c r="V127" s="67" t="e">
        <f t="shared" si="661"/>
        <v>#DIV/0!</v>
      </c>
      <c r="W127" s="72" t="str">
        <f t="shared" si="662"/>
        <v xml:space="preserve"> </v>
      </c>
      <c r="X127" s="73">
        <f t="shared" si="663"/>
        <v>0</v>
      </c>
      <c r="Y127" s="73">
        <f t="shared" si="664"/>
        <v>0</v>
      </c>
      <c r="Z127" s="73" t="e">
        <f t="shared" si="665"/>
        <v>#DIV/0!</v>
      </c>
      <c r="AA127" s="72" t="str">
        <f t="shared" si="666"/>
        <v xml:space="preserve"> </v>
      </c>
      <c r="AB127" s="73">
        <f t="shared" si="667"/>
        <v>0</v>
      </c>
      <c r="AC127" s="73">
        <f t="shared" si="668"/>
        <v>0</v>
      </c>
      <c r="AD127" s="73" t="e">
        <f t="shared" si="669"/>
        <v>#DIV/0!</v>
      </c>
      <c r="AE127" s="64">
        <v>0</v>
      </c>
      <c r="AF127" s="67">
        <v>0</v>
      </c>
      <c r="AG127" s="67" t="e">
        <f t="shared" si="670"/>
        <v>#DIV/0!</v>
      </c>
      <c r="AH127" s="64">
        <v>0</v>
      </c>
      <c r="AI127" s="67">
        <v>0</v>
      </c>
      <c r="AJ127" s="67" t="e">
        <f t="shared" si="671"/>
        <v>#DIV/0!</v>
      </c>
      <c r="AK127" s="64">
        <v>0</v>
      </c>
      <c r="AL127" s="64">
        <v>0</v>
      </c>
      <c r="AM127" s="64">
        <v>0</v>
      </c>
      <c r="AN127" s="67" t="e">
        <f t="shared" si="672"/>
        <v>#DIV/0!</v>
      </c>
      <c r="AO127" s="64">
        <v>0</v>
      </c>
      <c r="AP127" s="64">
        <v>0</v>
      </c>
      <c r="AQ127" s="67" t="e">
        <f t="shared" si="673"/>
        <v>#DIV/0!</v>
      </c>
      <c r="AR127" s="64">
        <v>0</v>
      </c>
      <c r="AS127" s="64">
        <v>0</v>
      </c>
      <c r="AT127" s="67" t="e">
        <f t="shared" si="674"/>
        <v>#DIV/0!</v>
      </c>
      <c r="AU127" s="66">
        <f t="shared" si="675"/>
        <v>0</v>
      </c>
      <c r="AV127" s="66">
        <f t="shared" si="676"/>
        <v>0</v>
      </c>
      <c r="AW127" s="67" t="e">
        <f t="shared" si="677"/>
        <v>#DIV/0!</v>
      </c>
      <c r="AX127" s="72" t="str">
        <f t="shared" si="678"/>
        <v xml:space="preserve"> </v>
      </c>
      <c r="AY127" s="73">
        <f t="shared" si="679"/>
        <v>0</v>
      </c>
      <c r="AZ127" s="73">
        <f t="shared" si="680"/>
        <v>0</v>
      </c>
      <c r="BA127" s="73" t="e">
        <f t="shared" si="681"/>
        <v>#DIV/0!</v>
      </c>
      <c r="BB127" s="72" t="str">
        <f t="shared" si="682"/>
        <v xml:space="preserve"> </v>
      </c>
      <c r="BC127" s="73">
        <f t="shared" si="593"/>
        <v>0</v>
      </c>
      <c r="BD127" s="73">
        <f t="shared" si="593"/>
        <v>0</v>
      </c>
      <c r="BE127" s="73" t="e">
        <f t="shared" si="593"/>
        <v>#DIV/0!</v>
      </c>
      <c r="BF127" s="59"/>
      <c r="BG127" s="25"/>
      <c r="BH127" s="25"/>
      <c r="BI127" s="25"/>
      <c r="BJ127" s="59"/>
      <c r="BK127" s="50"/>
      <c r="BL127" s="50"/>
      <c r="BM127" s="50"/>
      <c r="BO127" s="50"/>
      <c r="BP127" s="50"/>
      <c r="BQ127" s="50"/>
      <c r="BR127" s="59"/>
      <c r="BS127" s="59"/>
      <c r="BT127" s="59"/>
      <c r="BU127" s="59"/>
      <c r="BV127" s="59"/>
      <c r="BW127" s="60"/>
      <c r="BX127" s="60"/>
    </row>
    <row r="128" spans="1:76" ht="11.25" customHeight="1" x14ac:dyDescent="0.2">
      <c r="A128" s="69"/>
      <c r="B128" s="70" t="s">
        <v>207</v>
      </c>
      <c r="C128" s="71"/>
      <c r="D128" s="64">
        <v>0</v>
      </c>
      <c r="E128" s="64">
        <v>0</v>
      </c>
      <c r="F128" s="65" t="e">
        <f t="shared" si="654"/>
        <v>#DIV/0!</v>
      </c>
      <c r="G128" s="64">
        <v>0</v>
      </c>
      <c r="H128" s="64">
        <v>0</v>
      </c>
      <c r="I128" s="65" t="e">
        <f t="shared" si="655"/>
        <v>#DIV/0!</v>
      </c>
      <c r="J128" s="64">
        <v>0</v>
      </c>
      <c r="K128" s="64">
        <v>0</v>
      </c>
      <c r="L128" s="64">
        <v>0</v>
      </c>
      <c r="M128" s="65" t="e">
        <f t="shared" si="656"/>
        <v>#DIV/0!</v>
      </c>
      <c r="N128" s="64">
        <v>0</v>
      </c>
      <c r="O128" s="64">
        <v>0</v>
      </c>
      <c r="P128" s="65" t="e">
        <f t="shared" si="657"/>
        <v>#DIV/0!</v>
      </c>
      <c r="Q128" s="64">
        <v>0</v>
      </c>
      <c r="R128" s="64">
        <v>0</v>
      </c>
      <c r="S128" s="75" t="e">
        <f t="shared" si="658"/>
        <v>#DIV/0!</v>
      </c>
      <c r="T128" s="66">
        <f t="shared" si="659"/>
        <v>0</v>
      </c>
      <c r="U128" s="66">
        <f t="shared" si="660"/>
        <v>0</v>
      </c>
      <c r="V128" s="67" t="e">
        <f t="shared" si="661"/>
        <v>#DIV/0!</v>
      </c>
      <c r="W128" s="72" t="str">
        <f t="shared" si="662"/>
        <v xml:space="preserve"> </v>
      </c>
      <c r="X128" s="73">
        <f t="shared" si="663"/>
        <v>0</v>
      </c>
      <c r="Y128" s="73">
        <f t="shared" si="664"/>
        <v>0</v>
      </c>
      <c r="Z128" s="73" t="e">
        <f t="shared" si="665"/>
        <v>#DIV/0!</v>
      </c>
      <c r="AA128" s="72" t="str">
        <f t="shared" si="666"/>
        <v xml:space="preserve"> </v>
      </c>
      <c r="AB128" s="73">
        <f t="shared" si="667"/>
        <v>0</v>
      </c>
      <c r="AC128" s="73">
        <f t="shared" si="668"/>
        <v>0</v>
      </c>
      <c r="AD128" s="73" t="e">
        <f t="shared" si="669"/>
        <v>#DIV/0!</v>
      </c>
      <c r="AE128" s="64">
        <v>0</v>
      </c>
      <c r="AF128" s="67">
        <v>0</v>
      </c>
      <c r="AG128" s="67" t="e">
        <f t="shared" si="670"/>
        <v>#DIV/0!</v>
      </c>
      <c r="AH128" s="64">
        <v>0</v>
      </c>
      <c r="AI128" s="67">
        <v>0</v>
      </c>
      <c r="AJ128" s="67" t="e">
        <f t="shared" si="671"/>
        <v>#DIV/0!</v>
      </c>
      <c r="AK128" s="64">
        <v>0</v>
      </c>
      <c r="AL128" s="64">
        <v>0</v>
      </c>
      <c r="AM128" s="64">
        <v>0</v>
      </c>
      <c r="AN128" s="67" t="e">
        <f t="shared" si="672"/>
        <v>#DIV/0!</v>
      </c>
      <c r="AO128" s="64">
        <v>0</v>
      </c>
      <c r="AP128" s="64">
        <v>0</v>
      </c>
      <c r="AQ128" s="67" t="e">
        <f t="shared" si="673"/>
        <v>#DIV/0!</v>
      </c>
      <c r="AR128" s="64">
        <v>0</v>
      </c>
      <c r="AS128" s="64">
        <v>0</v>
      </c>
      <c r="AT128" s="67" t="e">
        <f t="shared" si="674"/>
        <v>#DIV/0!</v>
      </c>
      <c r="AU128" s="66">
        <f t="shared" si="675"/>
        <v>0</v>
      </c>
      <c r="AV128" s="66">
        <f t="shared" si="676"/>
        <v>0</v>
      </c>
      <c r="AW128" s="67" t="e">
        <f t="shared" si="677"/>
        <v>#DIV/0!</v>
      </c>
      <c r="AX128" s="72" t="str">
        <f t="shared" si="678"/>
        <v xml:space="preserve"> </v>
      </c>
      <c r="AY128" s="73">
        <f t="shared" si="679"/>
        <v>0</v>
      </c>
      <c r="AZ128" s="73">
        <f t="shared" si="680"/>
        <v>0</v>
      </c>
      <c r="BA128" s="73" t="e">
        <f t="shared" si="681"/>
        <v>#DIV/0!</v>
      </c>
      <c r="BB128" s="72" t="str">
        <f t="shared" si="682"/>
        <v xml:space="preserve"> </v>
      </c>
      <c r="BC128" s="73">
        <f t="shared" si="593"/>
        <v>0</v>
      </c>
      <c r="BD128" s="73">
        <f t="shared" si="593"/>
        <v>0</v>
      </c>
      <c r="BE128" s="73" t="e">
        <f t="shared" si="593"/>
        <v>#DIV/0!</v>
      </c>
      <c r="BF128" s="59"/>
      <c r="BG128" s="25"/>
      <c r="BH128" s="25"/>
      <c r="BI128" s="25"/>
      <c r="BJ128" s="59"/>
      <c r="BK128" s="50"/>
      <c r="BL128" s="50"/>
      <c r="BM128" s="50"/>
      <c r="BO128" s="50"/>
      <c r="BP128" s="50"/>
      <c r="BQ128" s="50"/>
      <c r="BR128" s="59"/>
      <c r="BS128" s="59"/>
      <c r="BT128" s="59"/>
      <c r="BU128" s="59"/>
      <c r="BV128" s="59"/>
      <c r="BW128" s="60"/>
      <c r="BX128" s="60"/>
    </row>
    <row r="129" spans="1:76" ht="11.25" customHeight="1" x14ac:dyDescent="0.2">
      <c r="A129" s="69"/>
      <c r="B129" s="70" t="s">
        <v>208</v>
      </c>
      <c r="C129" s="71"/>
      <c r="D129" s="64">
        <v>0</v>
      </c>
      <c r="E129" s="64">
        <v>0</v>
      </c>
      <c r="F129" s="65" t="e">
        <f t="shared" si="654"/>
        <v>#DIV/0!</v>
      </c>
      <c r="G129" s="64">
        <v>0</v>
      </c>
      <c r="H129" s="64">
        <v>0</v>
      </c>
      <c r="I129" s="65" t="e">
        <f t="shared" si="655"/>
        <v>#DIV/0!</v>
      </c>
      <c r="J129" s="64">
        <v>0</v>
      </c>
      <c r="K129" s="64">
        <v>0</v>
      </c>
      <c r="L129" s="64">
        <v>0</v>
      </c>
      <c r="M129" s="65" t="e">
        <f t="shared" si="656"/>
        <v>#DIV/0!</v>
      </c>
      <c r="N129" s="64">
        <v>0</v>
      </c>
      <c r="O129" s="64">
        <v>0</v>
      </c>
      <c r="P129" s="65" t="e">
        <f t="shared" si="657"/>
        <v>#DIV/0!</v>
      </c>
      <c r="Q129" s="64">
        <v>0</v>
      </c>
      <c r="R129" s="64">
        <v>0</v>
      </c>
      <c r="S129" s="75" t="e">
        <f t="shared" si="658"/>
        <v>#DIV/0!</v>
      </c>
      <c r="T129" s="66">
        <f t="shared" si="659"/>
        <v>0</v>
      </c>
      <c r="U129" s="66">
        <f t="shared" si="660"/>
        <v>0</v>
      </c>
      <c r="V129" s="67" t="e">
        <f t="shared" si="661"/>
        <v>#DIV/0!</v>
      </c>
      <c r="W129" s="72" t="str">
        <f t="shared" si="662"/>
        <v xml:space="preserve"> </v>
      </c>
      <c r="X129" s="73">
        <f t="shared" si="663"/>
        <v>0</v>
      </c>
      <c r="Y129" s="73">
        <f t="shared" si="664"/>
        <v>0</v>
      </c>
      <c r="Z129" s="73" t="e">
        <f t="shared" si="665"/>
        <v>#DIV/0!</v>
      </c>
      <c r="AA129" s="72" t="str">
        <f t="shared" si="666"/>
        <v xml:space="preserve"> </v>
      </c>
      <c r="AB129" s="73">
        <f t="shared" si="667"/>
        <v>0</v>
      </c>
      <c r="AC129" s="73">
        <f t="shared" si="668"/>
        <v>0</v>
      </c>
      <c r="AD129" s="73" t="e">
        <f t="shared" si="669"/>
        <v>#DIV/0!</v>
      </c>
      <c r="AE129" s="64">
        <v>0</v>
      </c>
      <c r="AF129" s="67">
        <v>0</v>
      </c>
      <c r="AG129" s="67" t="e">
        <f t="shared" si="670"/>
        <v>#DIV/0!</v>
      </c>
      <c r="AH129" s="64">
        <v>0</v>
      </c>
      <c r="AI129" s="67">
        <v>0</v>
      </c>
      <c r="AJ129" s="67" t="e">
        <f t="shared" si="671"/>
        <v>#DIV/0!</v>
      </c>
      <c r="AK129" s="64">
        <v>0</v>
      </c>
      <c r="AL129" s="64">
        <v>0</v>
      </c>
      <c r="AM129" s="64">
        <v>0</v>
      </c>
      <c r="AN129" s="67" t="e">
        <f t="shared" si="672"/>
        <v>#DIV/0!</v>
      </c>
      <c r="AO129" s="64">
        <v>0</v>
      </c>
      <c r="AP129" s="64">
        <v>0</v>
      </c>
      <c r="AQ129" s="67" t="e">
        <f t="shared" si="673"/>
        <v>#DIV/0!</v>
      </c>
      <c r="AR129" s="64">
        <v>0</v>
      </c>
      <c r="AS129" s="64">
        <v>0</v>
      </c>
      <c r="AT129" s="67" t="e">
        <f t="shared" si="674"/>
        <v>#DIV/0!</v>
      </c>
      <c r="AU129" s="66">
        <f t="shared" si="675"/>
        <v>0</v>
      </c>
      <c r="AV129" s="66">
        <f t="shared" si="676"/>
        <v>0</v>
      </c>
      <c r="AW129" s="67" t="e">
        <f t="shared" si="677"/>
        <v>#DIV/0!</v>
      </c>
      <c r="AX129" s="72" t="str">
        <f t="shared" si="678"/>
        <v xml:space="preserve"> </v>
      </c>
      <c r="AY129" s="73">
        <f t="shared" si="679"/>
        <v>0</v>
      </c>
      <c r="AZ129" s="73">
        <f t="shared" si="680"/>
        <v>0</v>
      </c>
      <c r="BA129" s="73" t="e">
        <f t="shared" si="681"/>
        <v>#DIV/0!</v>
      </c>
      <c r="BB129" s="72" t="str">
        <f t="shared" si="682"/>
        <v xml:space="preserve"> </v>
      </c>
      <c r="BC129" s="73">
        <f t="shared" si="593"/>
        <v>0</v>
      </c>
      <c r="BD129" s="73">
        <f t="shared" si="593"/>
        <v>0</v>
      </c>
      <c r="BE129" s="73" t="e">
        <f t="shared" si="593"/>
        <v>#DIV/0!</v>
      </c>
      <c r="BF129" s="59"/>
      <c r="BG129" s="25"/>
      <c r="BH129" s="25"/>
      <c r="BI129" s="25"/>
      <c r="BJ129" s="59"/>
      <c r="BK129" s="50"/>
      <c r="BL129" s="50"/>
      <c r="BM129" s="50"/>
      <c r="BO129" s="50"/>
      <c r="BP129" s="50"/>
      <c r="BQ129" s="50"/>
      <c r="BR129" s="59"/>
      <c r="BS129" s="59"/>
      <c r="BT129" s="59"/>
      <c r="BU129" s="59"/>
      <c r="BV129" s="59"/>
      <c r="BW129" s="60"/>
      <c r="BX129" s="60"/>
    </row>
    <row r="130" spans="1:76" ht="11.25" customHeight="1" x14ac:dyDescent="0.2">
      <c r="A130" s="69"/>
      <c r="B130" s="70" t="s">
        <v>209</v>
      </c>
      <c r="C130" s="71"/>
      <c r="D130" s="64">
        <v>0</v>
      </c>
      <c r="E130" s="64">
        <v>0</v>
      </c>
      <c r="F130" s="65" t="e">
        <f t="shared" si="654"/>
        <v>#DIV/0!</v>
      </c>
      <c r="G130" s="64">
        <v>0</v>
      </c>
      <c r="H130" s="64">
        <v>0</v>
      </c>
      <c r="I130" s="65" t="e">
        <f t="shared" si="655"/>
        <v>#DIV/0!</v>
      </c>
      <c r="J130" s="64">
        <v>0</v>
      </c>
      <c r="K130" s="64">
        <v>0</v>
      </c>
      <c r="L130" s="64">
        <v>0</v>
      </c>
      <c r="M130" s="65" t="e">
        <f t="shared" si="656"/>
        <v>#DIV/0!</v>
      </c>
      <c r="N130" s="64">
        <v>0</v>
      </c>
      <c r="O130" s="64">
        <v>0</v>
      </c>
      <c r="P130" s="65" t="e">
        <f t="shared" si="657"/>
        <v>#DIV/0!</v>
      </c>
      <c r="Q130" s="64">
        <v>0</v>
      </c>
      <c r="R130" s="64">
        <v>0</v>
      </c>
      <c r="S130" s="75" t="e">
        <f t="shared" si="658"/>
        <v>#DIV/0!</v>
      </c>
      <c r="T130" s="66">
        <f t="shared" si="659"/>
        <v>0</v>
      </c>
      <c r="U130" s="66">
        <f t="shared" si="660"/>
        <v>0</v>
      </c>
      <c r="V130" s="67" t="e">
        <f t="shared" si="661"/>
        <v>#DIV/0!</v>
      </c>
      <c r="W130" s="72" t="str">
        <f t="shared" si="662"/>
        <v xml:space="preserve"> </v>
      </c>
      <c r="X130" s="73">
        <f t="shared" si="663"/>
        <v>0</v>
      </c>
      <c r="Y130" s="73">
        <f t="shared" si="664"/>
        <v>0</v>
      </c>
      <c r="Z130" s="73" t="e">
        <f t="shared" si="665"/>
        <v>#DIV/0!</v>
      </c>
      <c r="AA130" s="72" t="str">
        <f t="shared" si="666"/>
        <v xml:space="preserve"> </v>
      </c>
      <c r="AB130" s="73">
        <f t="shared" si="667"/>
        <v>0</v>
      </c>
      <c r="AC130" s="73">
        <f t="shared" si="668"/>
        <v>0</v>
      </c>
      <c r="AD130" s="73" t="e">
        <f t="shared" si="669"/>
        <v>#DIV/0!</v>
      </c>
      <c r="AE130" s="64">
        <v>0</v>
      </c>
      <c r="AF130" s="67">
        <v>0</v>
      </c>
      <c r="AG130" s="67" t="e">
        <f t="shared" si="670"/>
        <v>#DIV/0!</v>
      </c>
      <c r="AH130" s="64">
        <v>0</v>
      </c>
      <c r="AI130" s="67">
        <v>0</v>
      </c>
      <c r="AJ130" s="67" t="e">
        <f t="shared" si="671"/>
        <v>#DIV/0!</v>
      </c>
      <c r="AK130" s="64">
        <v>0</v>
      </c>
      <c r="AL130" s="64">
        <v>0</v>
      </c>
      <c r="AM130" s="64">
        <v>0</v>
      </c>
      <c r="AN130" s="67" t="e">
        <f t="shared" si="672"/>
        <v>#DIV/0!</v>
      </c>
      <c r="AO130" s="64">
        <v>0</v>
      </c>
      <c r="AP130" s="64">
        <v>0</v>
      </c>
      <c r="AQ130" s="67" t="e">
        <f t="shared" si="673"/>
        <v>#DIV/0!</v>
      </c>
      <c r="AR130" s="64">
        <v>0</v>
      </c>
      <c r="AS130" s="64">
        <v>0</v>
      </c>
      <c r="AT130" s="67" t="e">
        <f t="shared" si="674"/>
        <v>#DIV/0!</v>
      </c>
      <c r="AU130" s="66">
        <f t="shared" si="675"/>
        <v>0</v>
      </c>
      <c r="AV130" s="66">
        <f t="shared" si="676"/>
        <v>0</v>
      </c>
      <c r="AW130" s="67" t="e">
        <f t="shared" si="677"/>
        <v>#DIV/0!</v>
      </c>
      <c r="AX130" s="72" t="str">
        <f t="shared" si="678"/>
        <v xml:space="preserve"> </v>
      </c>
      <c r="AY130" s="73">
        <f t="shared" si="679"/>
        <v>0</v>
      </c>
      <c r="AZ130" s="73">
        <f t="shared" si="680"/>
        <v>0</v>
      </c>
      <c r="BA130" s="73" t="e">
        <f t="shared" si="681"/>
        <v>#DIV/0!</v>
      </c>
      <c r="BB130" s="72" t="str">
        <f t="shared" si="682"/>
        <v xml:space="preserve"> </v>
      </c>
      <c r="BC130" s="73">
        <f t="shared" si="593"/>
        <v>0</v>
      </c>
      <c r="BD130" s="73">
        <f t="shared" si="593"/>
        <v>0</v>
      </c>
      <c r="BE130" s="73" t="e">
        <f t="shared" si="593"/>
        <v>#DIV/0!</v>
      </c>
      <c r="BF130" s="59"/>
      <c r="BG130" s="25"/>
      <c r="BH130" s="25"/>
      <c r="BI130" s="25"/>
      <c r="BJ130" s="59"/>
      <c r="BK130" s="50"/>
      <c r="BL130" s="50"/>
      <c r="BM130" s="50"/>
      <c r="BO130" s="50"/>
      <c r="BP130" s="50"/>
      <c r="BQ130" s="50"/>
      <c r="BR130" s="59"/>
      <c r="BS130" s="59"/>
      <c r="BT130" s="59"/>
      <c r="BU130" s="59"/>
      <c r="BV130" s="59"/>
      <c r="BW130" s="60"/>
      <c r="BX130" s="60"/>
    </row>
    <row r="131" spans="1:76" ht="11.25" customHeight="1" x14ac:dyDescent="0.2">
      <c r="A131" s="69"/>
      <c r="B131" s="70" t="s">
        <v>210</v>
      </c>
      <c r="C131" s="71"/>
      <c r="D131" s="64">
        <v>0</v>
      </c>
      <c r="E131" s="64">
        <v>0</v>
      </c>
      <c r="F131" s="65" t="e">
        <f t="shared" si="654"/>
        <v>#DIV/0!</v>
      </c>
      <c r="G131" s="64">
        <v>0</v>
      </c>
      <c r="H131" s="64">
        <v>0</v>
      </c>
      <c r="I131" s="65" t="e">
        <f t="shared" si="655"/>
        <v>#DIV/0!</v>
      </c>
      <c r="J131" s="64">
        <v>0</v>
      </c>
      <c r="K131" s="64">
        <v>0</v>
      </c>
      <c r="L131" s="64">
        <v>0</v>
      </c>
      <c r="M131" s="65" t="e">
        <f t="shared" si="656"/>
        <v>#DIV/0!</v>
      </c>
      <c r="N131" s="64">
        <v>0</v>
      </c>
      <c r="O131" s="64">
        <v>0</v>
      </c>
      <c r="P131" s="65" t="e">
        <f t="shared" si="657"/>
        <v>#DIV/0!</v>
      </c>
      <c r="Q131" s="64">
        <v>0</v>
      </c>
      <c r="R131" s="64">
        <v>0</v>
      </c>
      <c r="S131" s="75" t="e">
        <f t="shared" si="658"/>
        <v>#DIV/0!</v>
      </c>
      <c r="T131" s="66">
        <f t="shared" si="659"/>
        <v>0</v>
      </c>
      <c r="U131" s="66">
        <f t="shared" si="660"/>
        <v>0</v>
      </c>
      <c r="V131" s="67" t="e">
        <f t="shared" si="661"/>
        <v>#DIV/0!</v>
      </c>
      <c r="W131" s="72" t="str">
        <f t="shared" si="662"/>
        <v xml:space="preserve"> </v>
      </c>
      <c r="X131" s="73">
        <f t="shared" si="663"/>
        <v>0</v>
      </c>
      <c r="Y131" s="73">
        <f t="shared" si="664"/>
        <v>0</v>
      </c>
      <c r="Z131" s="73" t="e">
        <f t="shared" si="665"/>
        <v>#DIV/0!</v>
      </c>
      <c r="AA131" s="72" t="str">
        <f t="shared" si="666"/>
        <v xml:space="preserve"> </v>
      </c>
      <c r="AB131" s="73">
        <f t="shared" si="667"/>
        <v>0</v>
      </c>
      <c r="AC131" s="73">
        <f t="shared" si="668"/>
        <v>0</v>
      </c>
      <c r="AD131" s="73" t="e">
        <f t="shared" si="669"/>
        <v>#DIV/0!</v>
      </c>
      <c r="AE131" s="64">
        <v>0</v>
      </c>
      <c r="AF131" s="67">
        <v>0</v>
      </c>
      <c r="AG131" s="67" t="e">
        <f t="shared" si="670"/>
        <v>#DIV/0!</v>
      </c>
      <c r="AH131" s="64">
        <v>0</v>
      </c>
      <c r="AI131" s="67">
        <v>0</v>
      </c>
      <c r="AJ131" s="67" t="e">
        <f t="shared" si="671"/>
        <v>#DIV/0!</v>
      </c>
      <c r="AK131" s="64">
        <v>0</v>
      </c>
      <c r="AL131" s="64">
        <v>0</v>
      </c>
      <c r="AM131" s="64">
        <v>0</v>
      </c>
      <c r="AN131" s="67" t="e">
        <f t="shared" si="672"/>
        <v>#DIV/0!</v>
      </c>
      <c r="AO131" s="64">
        <v>0</v>
      </c>
      <c r="AP131" s="64">
        <v>0</v>
      </c>
      <c r="AQ131" s="67" t="e">
        <f t="shared" si="673"/>
        <v>#DIV/0!</v>
      </c>
      <c r="AR131" s="64">
        <v>0</v>
      </c>
      <c r="AS131" s="64">
        <v>0</v>
      </c>
      <c r="AT131" s="67" t="e">
        <f t="shared" si="674"/>
        <v>#DIV/0!</v>
      </c>
      <c r="AU131" s="66">
        <f t="shared" si="675"/>
        <v>0</v>
      </c>
      <c r="AV131" s="66">
        <f t="shared" si="676"/>
        <v>0</v>
      </c>
      <c r="AW131" s="67" t="e">
        <f t="shared" si="677"/>
        <v>#DIV/0!</v>
      </c>
      <c r="AX131" s="72" t="str">
        <f t="shared" si="678"/>
        <v xml:space="preserve"> </v>
      </c>
      <c r="AY131" s="73">
        <f t="shared" si="679"/>
        <v>0</v>
      </c>
      <c r="AZ131" s="73">
        <f t="shared" si="680"/>
        <v>0</v>
      </c>
      <c r="BA131" s="73" t="e">
        <f t="shared" si="681"/>
        <v>#DIV/0!</v>
      </c>
      <c r="BB131" s="72" t="str">
        <f t="shared" si="682"/>
        <v xml:space="preserve"> </v>
      </c>
      <c r="BC131" s="73">
        <f t="shared" si="593"/>
        <v>0</v>
      </c>
      <c r="BD131" s="73">
        <f t="shared" si="593"/>
        <v>0</v>
      </c>
      <c r="BE131" s="73" t="e">
        <f t="shared" si="593"/>
        <v>#DIV/0!</v>
      </c>
      <c r="BF131" s="59"/>
      <c r="BG131" s="25"/>
      <c r="BH131" s="25"/>
      <c r="BI131" s="25"/>
      <c r="BJ131" s="59"/>
      <c r="BK131" s="50"/>
      <c r="BL131" s="50"/>
      <c r="BM131" s="50"/>
      <c r="BO131" s="50"/>
      <c r="BP131" s="50"/>
      <c r="BQ131" s="50"/>
      <c r="BR131" s="59"/>
      <c r="BS131" s="59"/>
      <c r="BT131" s="59"/>
      <c r="BU131" s="59"/>
      <c r="BV131" s="59"/>
      <c r="BW131" s="60"/>
      <c r="BX131" s="60"/>
    </row>
    <row r="132" spans="1:76" ht="11.25" customHeight="1" x14ac:dyDescent="0.2">
      <c r="A132" s="69"/>
      <c r="B132" s="70" t="s">
        <v>211</v>
      </c>
      <c r="C132" s="71"/>
      <c r="D132" s="64">
        <v>0</v>
      </c>
      <c r="E132" s="64">
        <v>0</v>
      </c>
      <c r="F132" s="65" t="e">
        <f t="shared" si="654"/>
        <v>#DIV/0!</v>
      </c>
      <c r="G132" s="64">
        <v>0</v>
      </c>
      <c r="H132" s="64">
        <v>0</v>
      </c>
      <c r="I132" s="65" t="e">
        <f t="shared" si="655"/>
        <v>#DIV/0!</v>
      </c>
      <c r="J132" s="64">
        <v>0</v>
      </c>
      <c r="K132" s="64">
        <v>0</v>
      </c>
      <c r="L132" s="64">
        <v>0</v>
      </c>
      <c r="M132" s="65" t="e">
        <f t="shared" si="656"/>
        <v>#DIV/0!</v>
      </c>
      <c r="N132" s="64">
        <v>0</v>
      </c>
      <c r="O132" s="64">
        <v>0</v>
      </c>
      <c r="P132" s="65" t="e">
        <f t="shared" si="657"/>
        <v>#DIV/0!</v>
      </c>
      <c r="Q132" s="64">
        <v>0</v>
      </c>
      <c r="R132" s="64">
        <v>0</v>
      </c>
      <c r="S132" s="75" t="e">
        <f t="shared" si="658"/>
        <v>#DIV/0!</v>
      </c>
      <c r="T132" s="66">
        <f t="shared" si="659"/>
        <v>0</v>
      </c>
      <c r="U132" s="66">
        <f t="shared" si="660"/>
        <v>0</v>
      </c>
      <c r="V132" s="67" t="e">
        <f t="shared" si="661"/>
        <v>#DIV/0!</v>
      </c>
      <c r="W132" s="72" t="str">
        <f t="shared" si="662"/>
        <v xml:space="preserve"> </v>
      </c>
      <c r="X132" s="73">
        <f t="shared" si="663"/>
        <v>0</v>
      </c>
      <c r="Y132" s="73">
        <f t="shared" si="664"/>
        <v>0</v>
      </c>
      <c r="Z132" s="73" t="e">
        <f t="shared" si="665"/>
        <v>#DIV/0!</v>
      </c>
      <c r="AA132" s="72" t="str">
        <f t="shared" si="666"/>
        <v xml:space="preserve"> </v>
      </c>
      <c r="AB132" s="73">
        <f t="shared" si="667"/>
        <v>0</v>
      </c>
      <c r="AC132" s="73">
        <f t="shared" si="668"/>
        <v>0</v>
      </c>
      <c r="AD132" s="73" t="e">
        <f t="shared" si="669"/>
        <v>#DIV/0!</v>
      </c>
      <c r="AE132" s="64">
        <v>0</v>
      </c>
      <c r="AF132" s="67">
        <v>0</v>
      </c>
      <c r="AG132" s="67" t="e">
        <f t="shared" si="670"/>
        <v>#DIV/0!</v>
      </c>
      <c r="AH132" s="64">
        <v>0</v>
      </c>
      <c r="AI132" s="67">
        <v>0</v>
      </c>
      <c r="AJ132" s="67" t="e">
        <f t="shared" si="671"/>
        <v>#DIV/0!</v>
      </c>
      <c r="AK132" s="64">
        <v>0</v>
      </c>
      <c r="AL132" s="64">
        <v>0</v>
      </c>
      <c r="AM132" s="64">
        <v>0</v>
      </c>
      <c r="AN132" s="67" t="e">
        <f t="shared" si="672"/>
        <v>#DIV/0!</v>
      </c>
      <c r="AO132" s="64">
        <v>0</v>
      </c>
      <c r="AP132" s="64">
        <v>0</v>
      </c>
      <c r="AQ132" s="67" t="e">
        <f t="shared" si="673"/>
        <v>#DIV/0!</v>
      </c>
      <c r="AR132" s="64">
        <v>0</v>
      </c>
      <c r="AS132" s="64">
        <v>0</v>
      </c>
      <c r="AT132" s="67" t="e">
        <f t="shared" si="674"/>
        <v>#DIV/0!</v>
      </c>
      <c r="AU132" s="66">
        <f t="shared" si="675"/>
        <v>0</v>
      </c>
      <c r="AV132" s="66">
        <f t="shared" si="676"/>
        <v>0</v>
      </c>
      <c r="AW132" s="67" t="e">
        <f t="shared" si="677"/>
        <v>#DIV/0!</v>
      </c>
      <c r="AX132" s="72" t="str">
        <f t="shared" si="678"/>
        <v xml:space="preserve"> </v>
      </c>
      <c r="AY132" s="73">
        <f t="shared" si="679"/>
        <v>0</v>
      </c>
      <c r="AZ132" s="73">
        <f t="shared" si="680"/>
        <v>0</v>
      </c>
      <c r="BA132" s="73" t="e">
        <f t="shared" si="681"/>
        <v>#DIV/0!</v>
      </c>
      <c r="BB132" s="72" t="str">
        <f t="shared" si="682"/>
        <v xml:space="preserve"> </v>
      </c>
      <c r="BC132" s="73">
        <f t="shared" si="593"/>
        <v>0</v>
      </c>
      <c r="BD132" s="73">
        <f t="shared" si="593"/>
        <v>0</v>
      </c>
      <c r="BE132" s="73" t="e">
        <f t="shared" si="593"/>
        <v>#DIV/0!</v>
      </c>
      <c r="BF132" s="59"/>
      <c r="BG132" s="25"/>
      <c r="BH132" s="25"/>
      <c r="BI132" s="25"/>
      <c r="BJ132" s="59"/>
      <c r="BK132" s="50"/>
      <c r="BL132" s="50"/>
      <c r="BM132" s="50"/>
      <c r="BO132" s="50"/>
      <c r="BP132" s="50"/>
      <c r="BQ132" s="50"/>
      <c r="BR132" s="59"/>
      <c r="BS132" s="59"/>
      <c r="BT132" s="59"/>
      <c r="BU132" s="59"/>
      <c r="BV132" s="59"/>
      <c r="BW132" s="60"/>
      <c r="BX132" s="60"/>
    </row>
    <row r="133" spans="1:76" ht="11.25" customHeight="1" x14ac:dyDescent="0.2">
      <c r="A133" s="69"/>
      <c r="B133" s="70" t="s">
        <v>212</v>
      </c>
      <c r="C133" s="71"/>
      <c r="D133" s="64">
        <v>0</v>
      </c>
      <c r="E133" s="64">
        <v>0</v>
      </c>
      <c r="F133" s="65" t="e">
        <f t="shared" si="654"/>
        <v>#DIV/0!</v>
      </c>
      <c r="G133" s="64">
        <v>0</v>
      </c>
      <c r="H133" s="64">
        <v>0</v>
      </c>
      <c r="I133" s="65" t="e">
        <f t="shared" si="655"/>
        <v>#DIV/0!</v>
      </c>
      <c r="J133" s="64">
        <v>0</v>
      </c>
      <c r="K133" s="64">
        <v>0</v>
      </c>
      <c r="L133" s="64">
        <v>0</v>
      </c>
      <c r="M133" s="65" t="e">
        <f t="shared" si="656"/>
        <v>#DIV/0!</v>
      </c>
      <c r="N133" s="64">
        <v>0</v>
      </c>
      <c r="O133" s="64">
        <v>0</v>
      </c>
      <c r="P133" s="65" t="e">
        <f t="shared" si="657"/>
        <v>#DIV/0!</v>
      </c>
      <c r="Q133" s="64">
        <v>0</v>
      </c>
      <c r="R133" s="64">
        <v>0</v>
      </c>
      <c r="S133" s="75" t="e">
        <f t="shared" si="658"/>
        <v>#DIV/0!</v>
      </c>
      <c r="T133" s="66">
        <f t="shared" si="659"/>
        <v>0</v>
      </c>
      <c r="U133" s="66">
        <f t="shared" si="660"/>
        <v>0</v>
      </c>
      <c r="V133" s="67" t="e">
        <f t="shared" si="661"/>
        <v>#DIV/0!</v>
      </c>
      <c r="W133" s="72" t="str">
        <f t="shared" si="662"/>
        <v xml:space="preserve"> </v>
      </c>
      <c r="X133" s="73">
        <f t="shared" si="663"/>
        <v>0</v>
      </c>
      <c r="Y133" s="73">
        <f t="shared" si="664"/>
        <v>0</v>
      </c>
      <c r="Z133" s="73" t="e">
        <f t="shared" si="665"/>
        <v>#DIV/0!</v>
      </c>
      <c r="AA133" s="72" t="str">
        <f t="shared" si="666"/>
        <v xml:space="preserve"> </v>
      </c>
      <c r="AB133" s="73">
        <f t="shared" si="667"/>
        <v>0</v>
      </c>
      <c r="AC133" s="73">
        <f t="shared" si="668"/>
        <v>0</v>
      </c>
      <c r="AD133" s="73" t="e">
        <f t="shared" si="669"/>
        <v>#DIV/0!</v>
      </c>
      <c r="AE133" s="64">
        <v>0</v>
      </c>
      <c r="AF133" s="67">
        <v>0</v>
      </c>
      <c r="AG133" s="67" t="e">
        <f t="shared" si="670"/>
        <v>#DIV/0!</v>
      </c>
      <c r="AH133" s="64">
        <v>0</v>
      </c>
      <c r="AI133" s="67">
        <v>0</v>
      </c>
      <c r="AJ133" s="67" t="e">
        <f t="shared" si="671"/>
        <v>#DIV/0!</v>
      </c>
      <c r="AK133" s="64">
        <v>0</v>
      </c>
      <c r="AL133" s="64">
        <v>0</v>
      </c>
      <c r="AM133" s="64">
        <v>0</v>
      </c>
      <c r="AN133" s="67" t="e">
        <f t="shared" si="672"/>
        <v>#DIV/0!</v>
      </c>
      <c r="AO133" s="64">
        <v>0</v>
      </c>
      <c r="AP133" s="64">
        <v>0</v>
      </c>
      <c r="AQ133" s="67" t="e">
        <f t="shared" si="673"/>
        <v>#DIV/0!</v>
      </c>
      <c r="AR133" s="64">
        <v>0</v>
      </c>
      <c r="AS133" s="64">
        <v>0</v>
      </c>
      <c r="AT133" s="67" t="e">
        <f t="shared" si="674"/>
        <v>#DIV/0!</v>
      </c>
      <c r="AU133" s="66">
        <f t="shared" si="675"/>
        <v>0</v>
      </c>
      <c r="AV133" s="66">
        <f t="shared" si="676"/>
        <v>0</v>
      </c>
      <c r="AW133" s="67" t="e">
        <f t="shared" si="677"/>
        <v>#DIV/0!</v>
      </c>
      <c r="AX133" s="72" t="str">
        <f t="shared" si="678"/>
        <v xml:space="preserve"> </v>
      </c>
      <c r="AY133" s="73">
        <f t="shared" si="679"/>
        <v>0</v>
      </c>
      <c r="AZ133" s="73">
        <f t="shared" si="680"/>
        <v>0</v>
      </c>
      <c r="BA133" s="73" t="e">
        <f t="shared" si="681"/>
        <v>#DIV/0!</v>
      </c>
      <c r="BB133" s="72" t="str">
        <f t="shared" si="682"/>
        <v xml:space="preserve"> </v>
      </c>
      <c r="BC133" s="73">
        <f t="shared" si="593"/>
        <v>0</v>
      </c>
      <c r="BD133" s="73">
        <f t="shared" si="593"/>
        <v>0</v>
      </c>
      <c r="BE133" s="73" t="e">
        <f t="shared" si="593"/>
        <v>#DIV/0!</v>
      </c>
      <c r="BF133" s="59"/>
      <c r="BG133" s="25"/>
      <c r="BH133" s="25"/>
      <c r="BI133" s="25"/>
      <c r="BJ133" s="59"/>
      <c r="BK133" s="50"/>
      <c r="BL133" s="50"/>
      <c r="BM133" s="50"/>
      <c r="BO133" s="50"/>
      <c r="BP133" s="50"/>
      <c r="BQ133" s="50"/>
      <c r="BR133" s="59"/>
      <c r="BS133" s="59"/>
      <c r="BT133" s="59"/>
      <c r="BU133" s="59"/>
      <c r="BV133" s="59"/>
      <c r="BW133" s="60"/>
      <c r="BX133" s="60"/>
    </row>
    <row r="134" spans="1:76" ht="11.25" customHeight="1" x14ac:dyDescent="0.2">
      <c r="A134" s="69"/>
      <c r="B134" s="70" t="s">
        <v>213</v>
      </c>
      <c r="C134" s="71"/>
      <c r="D134" s="64">
        <v>0</v>
      </c>
      <c r="E134" s="64">
        <v>0</v>
      </c>
      <c r="F134" s="65" t="e">
        <f t="shared" si="654"/>
        <v>#DIV/0!</v>
      </c>
      <c r="G134" s="64">
        <v>0</v>
      </c>
      <c r="H134" s="64">
        <v>0</v>
      </c>
      <c r="I134" s="65" t="e">
        <f t="shared" si="655"/>
        <v>#DIV/0!</v>
      </c>
      <c r="J134" s="64">
        <v>0</v>
      </c>
      <c r="K134" s="64">
        <v>0</v>
      </c>
      <c r="L134" s="64">
        <v>0</v>
      </c>
      <c r="M134" s="65" t="e">
        <f t="shared" si="656"/>
        <v>#DIV/0!</v>
      </c>
      <c r="N134" s="64">
        <v>0</v>
      </c>
      <c r="O134" s="64">
        <v>0</v>
      </c>
      <c r="P134" s="65" t="e">
        <f t="shared" si="657"/>
        <v>#DIV/0!</v>
      </c>
      <c r="Q134" s="64">
        <v>0</v>
      </c>
      <c r="R134" s="64">
        <v>0</v>
      </c>
      <c r="S134" s="75" t="e">
        <f t="shared" si="658"/>
        <v>#DIV/0!</v>
      </c>
      <c r="T134" s="66">
        <f t="shared" si="659"/>
        <v>0</v>
      </c>
      <c r="U134" s="66">
        <f t="shared" si="660"/>
        <v>0</v>
      </c>
      <c r="V134" s="67" t="e">
        <f t="shared" si="661"/>
        <v>#DIV/0!</v>
      </c>
      <c r="W134" s="72" t="str">
        <f t="shared" si="662"/>
        <v xml:space="preserve"> </v>
      </c>
      <c r="X134" s="73">
        <f t="shared" si="663"/>
        <v>0</v>
      </c>
      <c r="Y134" s="73">
        <f t="shared" si="664"/>
        <v>0</v>
      </c>
      <c r="Z134" s="73" t="e">
        <f t="shared" si="665"/>
        <v>#DIV/0!</v>
      </c>
      <c r="AA134" s="72" t="str">
        <f t="shared" si="666"/>
        <v xml:space="preserve"> </v>
      </c>
      <c r="AB134" s="73">
        <f t="shared" si="667"/>
        <v>0</v>
      </c>
      <c r="AC134" s="73">
        <f t="shared" si="668"/>
        <v>0</v>
      </c>
      <c r="AD134" s="73" t="e">
        <f t="shared" si="669"/>
        <v>#DIV/0!</v>
      </c>
      <c r="AE134" s="64">
        <v>0</v>
      </c>
      <c r="AF134" s="67">
        <v>0</v>
      </c>
      <c r="AG134" s="67" t="e">
        <f t="shared" si="670"/>
        <v>#DIV/0!</v>
      </c>
      <c r="AH134" s="64">
        <v>0</v>
      </c>
      <c r="AI134" s="67">
        <v>0</v>
      </c>
      <c r="AJ134" s="67" t="e">
        <f t="shared" si="671"/>
        <v>#DIV/0!</v>
      </c>
      <c r="AK134" s="64">
        <v>0</v>
      </c>
      <c r="AL134" s="64">
        <v>0</v>
      </c>
      <c r="AM134" s="64">
        <v>0</v>
      </c>
      <c r="AN134" s="67" t="e">
        <f t="shared" si="672"/>
        <v>#DIV/0!</v>
      </c>
      <c r="AO134" s="64">
        <v>0</v>
      </c>
      <c r="AP134" s="64">
        <v>0</v>
      </c>
      <c r="AQ134" s="67" t="e">
        <f t="shared" si="673"/>
        <v>#DIV/0!</v>
      </c>
      <c r="AR134" s="64">
        <v>0</v>
      </c>
      <c r="AS134" s="64">
        <v>0</v>
      </c>
      <c r="AT134" s="67" t="e">
        <f t="shared" si="674"/>
        <v>#DIV/0!</v>
      </c>
      <c r="AU134" s="66">
        <f t="shared" si="675"/>
        <v>0</v>
      </c>
      <c r="AV134" s="66">
        <f t="shared" si="676"/>
        <v>0</v>
      </c>
      <c r="AW134" s="67" t="e">
        <f t="shared" si="677"/>
        <v>#DIV/0!</v>
      </c>
      <c r="AX134" s="72" t="str">
        <f t="shared" si="678"/>
        <v xml:space="preserve"> </v>
      </c>
      <c r="AY134" s="73">
        <f t="shared" si="679"/>
        <v>0</v>
      </c>
      <c r="AZ134" s="73">
        <f t="shared" si="680"/>
        <v>0</v>
      </c>
      <c r="BA134" s="73" t="e">
        <f t="shared" si="681"/>
        <v>#DIV/0!</v>
      </c>
      <c r="BB134" s="72" t="str">
        <f t="shared" si="682"/>
        <v xml:space="preserve"> </v>
      </c>
      <c r="BC134" s="73">
        <f t="shared" si="593"/>
        <v>0</v>
      </c>
      <c r="BD134" s="73">
        <f t="shared" si="593"/>
        <v>0</v>
      </c>
      <c r="BE134" s="73" t="e">
        <f t="shared" si="593"/>
        <v>#DIV/0!</v>
      </c>
      <c r="BF134" s="59"/>
      <c r="BG134" s="25"/>
      <c r="BH134" s="25"/>
      <c r="BI134" s="25"/>
      <c r="BJ134" s="59"/>
      <c r="BK134" s="50"/>
      <c r="BL134" s="50"/>
      <c r="BM134" s="50"/>
      <c r="BO134" s="50"/>
      <c r="BP134" s="50"/>
      <c r="BQ134" s="50"/>
      <c r="BR134" s="59"/>
      <c r="BS134" s="59"/>
      <c r="BT134" s="59"/>
      <c r="BU134" s="59"/>
      <c r="BV134" s="59"/>
      <c r="BW134" s="60"/>
      <c r="BX134" s="60"/>
    </row>
    <row r="135" spans="1:76" ht="11.25" customHeight="1" x14ac:dyDescent="0.2">
      <c r="A135" s="69"/>
      <c r="B135" s="70" t="s">
        <v>214</v>
      </c>
      <c r="C135" s="71"/>
      <c r="D135" s="64">
        <v>0</v>
      </c>
      <c r="E135" s="64">
        <v>0</v>
      </c>
      <c r="F135" s="65" t="e">
        <f t="shared" si="654"/>
        <v>#DIV/0!</v>
      </c>
      <c r="G135" s="64">
        <v>0</v>
      </c>
      <c r="H135" s="64">
        <v>0</v>
      </c>
      <c r="I135" s="65" t="e">
        <f t="shared" si="655"/>
        <v>#DIV/0!</v>
      </c>
      <c r="J135" s="64">
        <v>0</v>
      </c>
      <c r="K135" s="64">
        <v>0</v>
      </c>
      <c r="L135" s="64">
        <v>0</v>
      </c>
      <c r="M135" s="65" t="e">
        <f t="shared" si="656"/>
        <v>#DIV/0!</v>
      </c>
      <c r="N135" s="64">
        <v>0</v>
      </c>
      <c r="O135" s="64">
        <v>0</v>
      </c>
      <c r="P135" s="65" t="e">
        <f t="shared" si="657"/>
        <v>#DIV/0!</v>
      </c>
      <c r="Q135" s="64">
        <v>0</v>
      </c>
      <c r="R135" s="64">
        <v>0</v>
      </c>
      <c r="S135" s="75" t="e">
        <f t="shared" si="658"/>
        <v>#DIV/0!</v>
      </c>
      <c r="T135" s="66">
        <f t="shared" si="659"/>
        <v>0</v>
      </c>
      <c r="U135" s="66">
        <f t="shared" si="660"/>
        <v>0</v>
      </c>
      <c r="V135" s="67" t="e">
        <f t="shared" si="661"/>
        <v>#DIV/0!</v>
      </c>
      <c r="W135" s="72" t="str">
        <f t="shared" si="662"/>
        <v xml:space="preserve"> </v>
      </c>
      <c r="X135" s="73">
        <f t="shared" si="663"/>
        <v>0</v>
      </c>
      <c r="Y135" s="73">
        <f t="shared" si="664"/>
        <v>0</v>
      </c>
      <c r="Z135" s="73" t="e">
        <f t="shared" si="665"/>
        <v>#DIV/0!</v>
      </c>
      <c r="AA135" s="72" t="str">
        <f t="shared" si="666"/>
        <v xml:space="preserve"> </v>
      </c>
      <c r="AB135" s="73">
        <f t="shared" si="667"/>
        <v>0</v>
      </c>
      <c r="AC135" s="73">
        <f t="shared" si="668"/>
        <v>0</v>
      </c>
      <c r="AD135" s="73" t="e">
        <f t="shared" si="669"/>
        <v>#DIV/0!</v>
      </c>
      <c r="AE135" s="64">
        <v>0</v>
      </c>
      <c r="AF135" s="67">
        <v>0</v>
      </c>
      <c r="AG135" s="67" t="e">
        <f t="shared" si="670"/>
        <v>#DIV/0!</v>
      </c>
      <c r="AH135" s="64">
        <v>0</v>
      </c>
      <c r="AI135" s="67">
        <v>0</v>
      </c>
      <c r="AJ135" s="67" t="e">
        <f t="shared" si="671"/>
        <v>#DIV/0!</v>
      </c>
      <c r="AK135" s="64">
        <v>0</v>
      </c>
      <c r="AL135" s="64">
        <v>0</v>
      </c>
      <c r="AM135" s="64">
        <v>0</v>
      </c>
      <c r="AN135" s="67" t="e">
        <f t="shared" si="672"/>
        <v>#DIV/0!</v>
      </c>
      <c r="AO135" s="64">
        <v>0</v>
      </c>
      <c r="AP135" s="64">
        <v>0</v>
      </c>
      <c r="AQ135" s="67" t="e">
        <f t="shared" si="673"/>
        <v>#DIV/0!</v>
      </c>
      <c r="AR135" s="64">
        <v>0</v>
      </c>
      <c r="AS135" s="64">
        <v>0</v>
      </c>
      <c r="AT135" s="67" t="e">
        <f t="shared" si="674"/>
        <v>#DIV/0!</v>
      </c>
      <c r="AU135" s="66">
        <f t="shared" si="675"/>
        <v>0</v>
      </c>
      <c r="AV135" s="66">
        <f t="shared" si="676"/>
        <v>0</v>
      </c>
      <c r="AW135" s="67" t="e">
        <f t="shared" si="677"/>
        <v>#DIV/0!</v>
      </c>
      <c r="AX135" s="72" t="str">
        <f t="shared" si="678"/>
        <v xml:space="preserve"> </v>
      </c>
      <c r="AY135" s="73">
        <f t="shared" si="679"/>
        <v>0</v>
      </c>
      <c r="AZ135" s="73">
        <f t="shared" si="680"/>
        <v>0</v>
      </c>
      <c r="BA135" s="73" t="e">
        <f t="shared" si="681"/>
        <v>#DIV/0!</v>
      </c>
      <c r="BB135" s="72" t="str">
        <f t="shared" si="682"/>
        <v xml:space="preserve"> </v>
      </c>
      <c r="BC135" s="73">
        <f t="shared" si="593"/>
        <v>0</v>
      </c>
      <c r="BD135" s="73">
        <f t="shared" si="593"/>
        <v>0</v>
      </c>
      <c r="BE135" s="73" t="e">
        <f t="shared" si="593"/>
        <v>#DIV/0!</v>
      </c>
      <c r="BF135" s="59"/>
      <c r="BG135" s="25"/>
      <c r="BH135" s="25"/>
      <c r="BI135" s="25"/>
      <c r="BJ135" s="59"/>
      <c r="BK135" s="50"/>
      <c r="BL135" s="50"/>
      <c r="BM135" s="50"/>
      <c r="BO135" s="50"/>
      <c r="BP135" s="50"/>
      <c r="BQ135" s="50"/>
      <c r="BR135" s="59"/>
      <c r="BS135" s="59"/>
      <c r="BT135" s="59"/>
      <c r="BU135" s="59"/>
      <c r="BV135" s="59"/>
      <c r="BW135" s="60"/>
      <c r="BX135" s="60"/>
    </row>
    <row r="136" spans="1:76" ht="11.25" customHeight="1" x14ac:dyDescent="0.2">
      <c r="A136" s="79"/>
      <c r="B136" s="80" t="s">
        <v>215</v>
      </c>
      <c r="C136" s="71"/>
      <c r="D136" s="64">
        <v>0</v>
      </c>
      <c r="E136" s="64">
        <v>0</v>
      </c>
      <c r="F136" s="65" t="e">
        <f t="shared" si="654"/>
        <v>#DIV/0!</v>
      </c>
      <c r="G136" s="64">
        <v>0</v>
      </c>
      <c r="H136" s="64">
        <v>0</v>
      </c>
      <c r="I136" s="65" t="e">
        <f t="shared" si="655"/>
        <v>#DIV/0!</v>
      </c>
      <c r="J136" s="64">
        <v>0</v>
      </c>
      <c r="K136" s="64">
        <v>0</v>
      </c>
      <c r="L136" s="64">
        <v>0</v>
      </c>
      <c r="M136" s="65" t="e">
        <f t="shared" si="656"/>
        <v>#DIV/0!</v>
      </c>
      <c r="N136" s="64">
        <v>0</v>
      </c>
      <c r="O136" s="64">
        <v>0</v>
      </c>
      <c r="P136" s="65" t="e">
        <f t="shared" si="657"/>
        <v>#DIV/0!</v>
      </c>
      <c r="Q136" s="64">
        <v>0</v>
      </c>
      <c r="R136" s="64">
        <v>0</v>
      </c>
      <c r="S136" s="75" t="e">
        <f t="shared" si="658"/>
        <v>#DIV/0!</v>
      </c>
      <c r="T136" s="66">
        <f t="shared" si="659"/>
        <v>0</v>
      </c>
      <c r="U136" s="66">
        <f t="shared" si="660"/>
        <v>0</v>
      </c>
      <c r="V136" s="67" t="e">
        <f t="shared" si="661"/>
        <v>#DIV/0!</v>
      </c>
      <c r="W136" s="72" t="str">
        <f t="shared" si="662"/>
        <v xml:space="preserve"> </v>
      </c>
      <c r="X136" s="73">
        <f t="shared" si="663"/>
        <v>0</v>
      </c>
      <c r="Y136" s="73">
        <f t="shared" si="664"/>
        <v>0</v>
      </c>
      <c r="Z136" s="73" t="e">
        <f t="shared" si="665"/>
        <v>#DIV/0!</v>
      </c>
      <c r="AA136" s="72" t="str">
        <f t="shared" si="666"/>
        <v xml:space="preserve"> </v>
      </c>
      <c r="AB136" s="73">
        <f t="shared" si="667"/>
        <v>0</v>
      </c>
      <c r="AC136" s="73">
        <f t="shared" si="668"/>
        <v>0</v>
      </c>
      <c r="AD136" s="73" t="e">
        <f t="shared" si="669"/>
        <v>#DIV/0!</v>
      </c>
      <c r="AE136" s="64">
        <v>0</v>
      </c>
      <c r="AF136" s="67">
        <v>0</v>
      </c>
      <c r="AG136" s="67" t="e">
        <f t="shared" si="670"/>
        <v>#DIV/0!</v>
      </c>
      <c r="AH136" s="64">
        <v>0</v>
      </c>
      <c r="AI136" s="67">
        <v>0</v>
      </c>
      <c r="AJ136" s="67" t="e">
        <f t="shared" si="671"/>
        <v>#DIV/0!</v>
      </c>
      <c r="AK136" s="64">
        <v>0</v>
      </c>
      <c r="AL136" s="64">
        <v>0</v>
      </c>
      <c r="AM136" s="64">
        <v>0</v>
      </c>
      <c r="AN136" s="67" t="e">
        <f t="shared" si="672"/>
        <v>#DIV/0!</v>
      </c>
      <c r="AO136" s="64">
        <v>0</v>
      </c>
      <c r="AP136" s="64">
        <v>0</v>
      </c>
      <c r="AQ136" s="67" t="e">
        <f t="shared" si="673"/>
        <v>#DIV/0!</v>
      </c>
      <c r="AR136" s="64">
        <v>0</v>
      </c>
      <c r="AS136" s="64">
        <v>0</v>
      </c>
      <c r="AT136" s="67" t="e">
        <f t="shared" si="674"/>
        <v>#DIV/0!</v>
      </c>
      <c r="AU136" s="66">
        <f t="shared" si="675"/>
        <v>0</v>
      </c>
      <c r="AV136" s="66">
        <f t="shared" si="676"/>
        <v>0</v>
      </c>
      <c r="AW136" s="67" t="e">
        <f t="shared" si="677"/>
        <v>#DIV/0!</v>
      </c>
      <c r="AX136" s="72" t="str">
        <f t="shared" si="678"/>
        <v xml:space="preserve"> </v>
      </c>
      <c r="AY136" s="73">
        <f t="shared" si="679"/>
        <v>0</v>
      </c>
      <c r="AZ136" s="73">
        <f t="shared" si="680"/>
        <v>0</v>
      </c>
      <c r="BA136" s="73" t="e">
        <f t="shared" si="681"/>
        <v>#DIV/0!</v>
      </c>
      <c r="BB136" s="72" t="str">
        <f t="shared" si="682"/>
        <v xml:space="preserve"> </v>
      </c>
      <c r="BC136" s="73">
        <f t="shared" si="593"/>
        <v>0</v>
      </c>
      <c r="BD136" s="73">
        <f t="shared" si="593"/>
        <v>0</v>
      </c>
      <c r="BE136" s="73" t="e">
        <f t="shared" si="593"/>
        <v>#DIV/0!</v>
      </c>
      <c r="BF136" s="59"/>
      <c r="BG136" s="25"/>
      <c r="BH136" s="25"/>
      <c r="BI136" s="25"/>
      <c r="BJ136" s="59"/>
      <c r="BK136" s="50"/>
      <c r="BL136" s="50"/>
      <c r="BM136" s="50"/>
      <c r="BO136" s="50"/>
      <c r="BP136" s="50"/>
      <c r="BQ136" s="50"/>
      <c r="BR136" s="59"/>
      <c r="BS136" s="59"/>
      <c r="BT136" s="59"/>
      <c r="BU136" s="59"/>
      <c r="BV136" s="59"/>
      <c r="BW136" s="60"/>
      <c r="BX136" s="60"/>
    </row>
    <row r="137" spans="1:76" ht="11.25" customHeight="1" x14ac:dyDescent="0.2">
      <c r="A137" s="79"/>
      <c r="B137" s="80" t="s">
        <v>216</v>
      </c>
      <c r="C137" s="71"/>
      <c r="D137" s="64">
        <v>0</v>
      </c>
      <c r="E137" s="64">
        <v>0</v>
      </c>
      <c r="F137" s="65" t="e">
        <f t="shared" si="654"/>
        <v>#DIV/0!</v>
      </c>
      <c r="G137" s="64">
        <v>0</v>
      </c>
      <c r="H137" s="64">
        <v>0</v>
      </c>
      <c r="I137" s="65" t="e">
        <f t="shared" si="655"/>
        <v>#DIV/0!</v>
      </c>
      <c r="J137" s="64">
        <v>0</v>
      </c>
      <c r="K137" s="64">
        <v>0</v>
      </c>
      <c r="L137" s="64">
        <v>0</v>
      </c>
      <c r="M137" s="65" t="e">
        <f t="shared" si="656"/>
        <v>#DIV/0!</v>
      </c>
      <c r="N137" s="64">
        <v>0</v>
      </c>
      <c r="O137" s="64">
        <v>0</v>
      </c>
      <c r="P137" s="65" t="e">
        <f t="shared" si="657"/>
        <v>#DIV/0!</v>
      </c>
      <c r="Q137" s="64">
        <v>0</v>
      </c>
      <c r="R137" s="64">
        <v>0</v>
      </c>
      <c r="S137" s="75" t="e">
        <f t="shared" si="658"/>
        <v>#DIV/0!</v>
      </c>
      <c r="T137" s="66">
        <f t="shared" si="659"/>
        <v>0</v>
      </c>
      <c r="U137" s="66">
        <f t="shared" si="660"/>
        <v>0</v>
      </c>
      <c r="V137" s="67" t="e">
        <f t="shared" si="661"/>
        <v>#DIV/0!</v>
      </c>
      <c r="W137" s="72" t="str">
        <f t="shared" si="662"/>
        <v xml:space="preserve"> </v>
      </c>
      <c r="X137" s="73">
        <f t="shared" si="663"/>
        <v>0</v>
      </c>
      <c r="Y137" s="73">
        <f t="shared" si="664"/>
        <v>0</v>
      </c>
      <c r="Z137" s="73" t="e">
        <f t="shared" si="665"/>
        <v>#DIV/0!</v>
      </c>
      <c r="AA137" s="72" t="str">
        <f t="shared" si="666"/>
        <v xml:space="preserve"> </v>
      </c>
      <c r="AB137" s="73">
        <f t="shared" si="667"/>
        <v>0</v>
      </c>
      <c r="AC137" s="73">
        <f t="shared" si="668"/>
        <v>0</v>
      </c>
      <c r="AD137" s="73" t="e">
        <f t="shared" si="669"/>
        <v>#DIV/0!</v>
      </c>
      <c r="AE137" s="64">
        <v>0</v>
      </c>
      <c r="AF137" s="67">
        <v>0</v>
      </c>
      <c r="AG137" s="67" t="e">
        <f t="shared" si="670"/>
        <v>#DIV/0!</v>
      </c>
      <c r="AH137" s="64">
        <v>0</v>
      </c>
      <c r="AI137" s="67">
        <v>0</v>
      </c>
      <c r="AJ137" s="67" t="e">
        <f t="shared" si="671"/>
        <v>#DIV/0!</v>
      </c>
      <c r="AK137" s="64">
        <v>0</v>
      </c>
      <c r="AL137" s="64">
        <v>0</v>
      </c>
      <c r="AM137" s="64">
        <v>0</v>
      </c>
      <c r="AN137" s="67" t="e">
        <f t="shared" si="672"/>
        <v>#DIV/0!</v>
      </c>
      <c r="AO137" s="64">
        <v>0</v>
      </c>
      <c r="AP137" s="64">
        <v>0</v>
      </c>
      <c r="AQ137" s="67" t="e">
        <f t="shared" si="673"/>
        <v>#DIV/0!</v>
      </c>
      <c r="AR137" s="64">
        <v>0</v>
      </c>
      <c r="AS137" s="64">
        <v>0</v>
      </c>
      <c r="AT137" s="67" t="e">
        <f t="shared" si="674"/>
        <v>#DIV/0!</v>
      </c>
      <c r="AU137" s="66">
        <f t="shared" si="675"/>
        <v>0</v>
      </c>
      <c r="AV137" s="66">
        <f t="shared" si="676"/>
        <v>0</v>
      </c>
      <c r="AW137" s="67" t="e">
        <f t="shared" si="677"/>
        <v>#DIV/0!</v>
      </c>
      <c r="AX137" s="72" t="str">
        <f t="shared" si="678"/>
        <v xml:space="preserve"> </v>
      </c>
      <c r="AY137" s="73">
        <f t="shared" si="679"/>
        <v>0</v>
      </c>
      <c r="AZ137" s="73">
        <f t="shared" si="680"/>
        <v>0</v>
      </c>
      <c r="BA137" s="73" t="e">
        <f t="shared" si="681"/>
        <v>#DIV/0!</v>
      </c>
      <c r="BB137" s="72" t="str">
        <f t="shared" si="682"/>
        <v xml:space="preserve"> </v>
      </c>
      <c r="BC137" s="73">
        <f t="shared" si="593"/>
        <v>0</v>
      </c>
      <c r="BD137" s="73">
        <f t="shared" si="593"/>
        <v>0</v>
      </c>
      <c r="BE137" s="73" t="e">
        <f t="shared" si="593"/>
        <v>#DIV/0!</v>
      </c>
      <c r="BF137" s="59"/>
      <c r="BG137" s="25"/>
      <c r="BH137" s="25"/>
      <c r="BI137" s="25"/>
      <c r="BJ137" s="59"/>
      <c r="BK137" s="50"/>
      <c r="BL137" s="50"/>
      <c r="BM137" s="50"/>
      <c r="BO137" s="50"/>
      <c r="BP137" s="50"/>
      <c r="BQ137" s="50"/>
      <c r="BR137" s="59"/>
      <c r="BS137" s="59"/>
      <c r="BT137" s="59"/>
      <c r="BU137" s="59"/>
      <c r="BV137" s="59"/>
      <c r="BW137" s="60"/>
      <c r="BX137" s="60"/>
    </row>
    <row r="138" spans="1:76" ht="11.25" customHeight="1" x14ac:dyDescent="0.2">
      <c r="A138" s="79"/>
      <c r="B138" s="80" t="s">
        <v>217</v>
      </c>
      <c r="C138" s="71"/>
      <c r="D138" s="64">
        <v>0</v>
      </c>
      <c r="E138" s="64">
        <v>0</v>
      </c>
      <c r="F138" s="65" t="e">
        <f t="shared" si="654"/>
        <v>#DIV/0!</v>
      </c>
      <c r="G138" s="64">
        <v>0</v>
      </c>
      <c r="H138" s="64">
        <v>0</v>
      </c>
      <c r="I138" s="65" t="e">
        <f t="shared" si="655"/>
        <v>#DIV/0!</v>
      </c>
      <c r="J138" s="64">
        <v>0</v>
      </c>
      <c r="K138" s="64">
        <v>0</v>
      </c>
      <c r="L138" s="64">
        <v>0</v>
      </c>
      <c r="M138" s="65" t="e">
        <f t="shared" si="656"/>
        <v>#DIV/0!</v>
      </c>
      <c r="N138" s="64">
        <v>0</v>
      </c>
      <c r="O138" s="64">
        <v>0</v>
      </c>
      <c r="P138" s="65" t="e">
        <f t="shared" si="657"/>
        <v>#DIV/0!</v>
      </c>
      <c r="Q138" s="64">
        <v>0</v>
      </c>
      <c r="R138" s="64">
        <v>0</v>
      </c>
      <c r="S138" s="75" t="e">
        <f t="shared" si="658"/>
        <v>#DIV/0!</v>
      </c>
      <c r="T138" s="66">
        <f t="shared" si="659"/>
        <v>0</v>
      </c>
      <c r="U138" s="66">
        <f t="shared" si="660"/>
        <v>0</v>
      </c>
      <c r="V138" s="67" t="e">
        <f t="shared" si="661"/>
        <v>#DIV/0!</v>
      </c>
      <c r="W138" s="72" t="str">
        <f t="shared" si="662"/>
        <v xml:space="preserve"> </v>
      </c>
      <c r="X138" s="73">
        <f t="shared" si="663"/>
        <v>0</v>
      </c>
      <c r="Y138" s="73">
        <f t="shared" si="664"/>
        <v>0</v>
      </c>
      <c r="Z138" s="73" t="e">
        <f t="shared" si="665"/>
        <v>#DIV/0!</v>
      </c>
      <c r="AA138" s="72" t="str">
        <f t="shared" si="666"/>
        <v xml:space="preserve"> </v>
      </c>
      <c r="AB138" s="73">
        <f t="shared" si="667"/>
        <v>0</v>
      </c>
      <c r="AC138" s="73">
        <f t="shared" si="668"/>
        <v>0</v>
      </c>
      <c r="AD138" s="73" t="e">
        <f t="shared" si="669"/>
        <v>#DIV/0!</v>
      </c>
      <c r="AE138" s="64">
        <v>0</v>
      </c>
      <c r="AF138" s="67">
        <v>0</v>
      </c>
      <c r="AG138" s="67" t="e">
        <f t="shared" si="670"/>
        <v>#DIV/0!</v>
      </c>
      <c r="AH138" s="64">
        <v>0</v>
      </c>
      <c r="AI138" s="67">
        <v>0</v>
      </c>
      <c r="AJ138" s="67" t="e">
        <f t="shared" si="671"/>
        <v>#DIV/0!</v>
      </c>
      <c r="AK138" s="64">
        <v>0</v>
      </c>
      <c r="AL138" s="64">
        <v>0</v>
      </c>
      <c r="AM138" s="64">
        <v>0</v>
      </c>
      <c r="AN138" s="67" t="e">
        <f t="shared" si="672"/>
        <v>#DIV/0!</v>
      </c>
      <c r="AO138" s="64">
        <v>0</v>
      </c>
      <c r="AP138" s="64">
        <v>0</v>
      </c>
      <c r="AQ138" s="67" t="e">
        <f t="shared" si="673"/>
        <v>#DIV/0!</v>
      </c>
      <c r="AR138" s="64">
        <v>0</v>
      </c>
      <c r="AS138" s="64">
        <v>0</v>
      </c>
      <c r="AT138" s="67" t="e">
        <f t="shared" si="674"/>
        <v>#DIV/0!</v>
      </c>
      <c r="AU138" s="66">
        <f t="shared" si="675"/>
        <v>0</v>
      </c>
      <c r="AV138" s="66">
        <f t="shared" si="676"/>
        <v>0</v>
      </c>
      <c r="AW138" s="67" t="e">
        <f t="shared" si="677"/>
        <v>#DIV/0!</v>
      </c>
      <c r="AX138" s="72" t="str">
        <f t="shared" si="678"/>
        <v xml:space="preserve"> </v>
      </c>
      <c r="AY138" s="73">
        <f t="shared" si="679"/>
        <v>0</v>
      </c>
      <c r="AZ138" s="73">
        <f t="shared" si="680"/>
        <v>0</v>
      </c>
      <c r="BA138" s="73" t="e">
        <f t="shared" si="681"/>
        <v>#DIV/0!</v>
      </c>
      <c r="BB138" s="72" t="str">
        <f t="shared" si="682"/>
        <v xml:space="preserve"> </v>
      </c>
      <c r="BC138" s="73">
        <f t="shared" si="593"/>
        <v>0</v>
      </c>
      <c r="BD138" s="73">
        <f t="shared" si="593"/>
        <v>0</v>
      </c>
      <c r="BE138" s="73" t="e">
        <f t="shared" si="593"/>
        <v>#DIV/0!</v>
      </c>
      <c r="BF138" s="59"/>
      <c r="BG138" s="25"/>
      <c r="BH138" s="25"/>
      <c r="BI138" s="25"/>
      <c r="BJ138" s="59"/>
      <c r="BK138" s="50"/>
      <c r="BL138" s="50"/>
      <c r="BM138" s="50"/>
      <c r="BO138" s="50"/>
      <c r="BP138" s="50"/>
      <c r="BQ138" s="50"/>
      <c r="BR138" s="59"/>
      <c r="BS138" s="59"/>
      <c r="BT138" s="59"/>
      <c r="BU138" s="59"/>
      <c r="BV138" s="59"/>
      <c r="BW138" s="60"/>
      <c r="BX138" s="60"/>
    </row>
    <row r="139" spans="1:76" ht="11.25" customHeight="1" x14ac:dyDescent="0.2">
      <c r="A139" s="79"/>
      <c r="B139" s="80" t="s">
        <v>218</v>
      </c>
      <c r="C139" s="71"/>
      <c r="D139" s="64">
        <v>0</v>
      </c>
      <c r="E139" s="64">
        <v>0</v>
      </c>
      <c r="F139" s="65" t="e">
        <f t="shared" si="654"/>
        <v>#DIV/0!</v>
      </c>
      <c r="G139" s="64">
        <v>0</v>
      </c>
      <c r="H139" s="64">
        <v>0</v>
      </c>
      <c r="I139" s="65" t="e">
        <f t="shared" si="655"/>
        <v>#DIV/0!</v>
      </c>
      <c r="J139" s="64">
        <v>0</v>
      </c>
      <c r="K139" s="64">
        <v>0</v>
      </c>
      <c r="L139" s="64">
        <v>0</v>
      </c>
      <c r="M139" s="65" t="e">
        <f t="shared" si="656"/>
        <v>#DIV/0!</v>
      </c>
      <c r="N139" s="64">
        <v>0</v>
      </c>
      <c r="O139" s="64">
        <v>0</v>
      </c>
      <c r="P139" s="65" t="e">
        <f t="shared" si="657"/>
        <v>#DIV/0!</v>
      </c>
      <c r="Q139" s="64">
        <v>0</v>
      </c>
      <c r="R139" s="64">
        <v>0</v>
      </c>
      <c r="S139" s="75" t="e">
        <f t="shared" si="658"/>
        <v>#DIV/0!</v>
      </c>
      <c r="T139" s="66">
        <f t="shared" si="659"/>
        <v>0</v>
      </c>
      <c r="U139" s="66">
        <f t="shared" si="660"/>
        <v>0</v>
      </c>
      <c r="V139" s="67" t="e">
        <f t="shared" si="661"/>
        <v>#DIV/0!</v>
      </c>
      <c r="W139" s="72" t="str">
        <f t="shared" si="662"/>
        <v xml:space="preserve"> </v>
      </c>
      <c r="X139" s="73">
        <f t="shared" si="663"/>
        <v>0</v>
      </c>
      <c r="Y139" s="73">
        <f t="shared" si="664"/>
        <v>0</v>
      </c>
      <c r="Z139" s="73" t="e">
        <f t="shared" si="665"/>
        <v>#DIV/0!</v>
      </c>
      <c r="AA139" s="72" t="str">
        <f t="shared" si="666"/>
        <v xml:space="preserve"> </v>
      </c>
      <c r="AB139" s="73">
        <f t="shared" si="667"/>
        <v>0</v>
      </c>
      <c r="AC139" s="73">
        <f t="shared" si="668"/>
        <v>0</v>
      </c>
      <c r="AD139" s="73" t="e">
        <f t="shared" si="669"/>
        <v>#DIV/0!</v>
      </c>
      <c r="AE139" s="64">
        <v>0</v>
      </c>
      <c r="AF139" s="67">
        <v>0</v>
      </c>
      <c r="AG139" s="67" t="e">
        <f t="shared" si="670"/>
        <v>#DIV/0!</v>
      </c>
      <c r="AH139" s="64">
        <v>0</v>
      </c>
      <c r="AI139" s="67">
        <v>0</v>
      </c>
      <c r="AJ139" s="67" t="e">
        <f t="shared" si="671"/>
        <v>#DIV/0!</v>
      </c>
      <c r="AK139" s="64">
        <v>0</v>
      </c>
      <c r="AL139" s="64">
        <v>0</v>
      </c>
      <c r="AM139" s="64">
        <v>0</v>
      </c>
      <c r="AN139" s="67" t="e">
        <f t="shared" si="672"/>
        <v>#DIV/0!</v>
      </c>
      <c r="AO139" s="64">
        <v>0</v>
      </c>
      <c r="AP139" s="64">
        <v>0</v>
      </c>
      <c r="AQ139" s="67" t="e">
        <f t="shared" si="673"/>
        <v>#DIV/0!</v>
      </c>
      <c r="AR139" s="64">
        <v>0</v>
      </c>
      <c r="AS139" s="64">
        <v>0</v>
      </c>
      <c r="AT139" s="67" t="e">
        <f t="shared" si="674"/>
        <v>#DIV/0!</v>
      </c>
      <c r="AU139" s="66">
        <f t="shared" si="675"/>
        <v>0</v>
      </c>
      <c r="AV139" s="66">
        <f t="shared" si="676"/>
        <v>0</v>
      </c>
      <c r="AW139" s="67" t="e">
        <f t="shared" si="677"/>
        <v>#DIV/0!</v>
      </c>
      <c r="AX139" s="72" t="str">
        <f t="shared" si="678"/>
        <v xml:space="preserve"> </v>
      </c>
      <c r="AY139" s="73">
        <f t="shared" si="679"/>
        <v>0</v>
      </c>
      <c r="AZ139" s="73">
        <f t="shared" si="680"/>
        <v>0</v>
      </c>
      <c r="BA139" s="73" t="e">
        <f t="shared" si="681"/>
        <v>#DIV/0!</v>
      </c>
      <c r="BB139" s="72" t="str">
        <f t="shared" si="682"/>
        <v xml:space="preserve"> </v>
      </c>
      <c r="BC139" s="73">
        <f t="shared" si="593"/>
        <v>0</v>
      </c>
      <c r="BD139" s="73">
        <f t="shared" si="593"/>
        <v>0</v>
      </c>
      <c r="BE139" s="73" t="e">
        <f t="shared" si="593"/>
        <v>#DIV/0!</v>
      </c>
      <c r="BF139" s="59"/>
      <c r="BG139" s="25"/>
      <c r="BH139" s="25"/>
      <c r="BI139" s="25"/>
      <c r="BJ139" s="59"/>
      <c r="BK139" s="50"/>
      <c r="BL139" s="50"/>
      <c r="BM139" s="50"/>
      <c r="BO139" s="50"/>
      <c r="BP139" s="50"/>
      <c r="BQ139" s="50"/>
      <c r="BR139" s="59"/>
      <c r="BS139" s="59"/>
      <c r="BT139" s="59"/>
      <c r="BU139" s="59"/>
      <c r="BV139" s="59"/>
      <c r="BW139" s="60"/>
      <c r="BX139" s="60"/>
    </row>
    <row r="140" spans="1:76" ht="11.25" customHeight="1" x14ac:dyDescent="0.2">
      <c r="A140" s="79"/>
      <c r="B140" s="80" t="s">
        <v>219</v>
      </c>
      <c r="C140" s="71"/>
      <c r="D140" s="64">
        <v>0</v>
      </c>
      <c r="E140" s="64">
        <v>0</v>
      </c>
      <c r="F140" s="65" t="e">
        <f t="shared" si="654"/>
        <v>#DIV/0!</v>
      </c>
      <c r="G140" s="64">
        <v>0</v>
      </c>
      <c r="H140" s="64">
        <v>0</v>
      </c>
      <c r="I140" s="65" t="e">
        <f t="shared" si="655"/>
        <v>#DIV/0!</v>
      </c>
      <c r="J140" s="64">
        <v>0</v>
      </c>
      <c r="K140" s="64">
        <v>0</v>
      </c>
      <c r="L140" s="64">
        <v>0</v>
      </c>
      <c r="M140" s="65" t="e">
        <f t="shared" si="656"/>
        <v>#DIV/0!</v>
      </c>
      <c r="N140" s="64">
        <v>0</v>
      </c>
      <c r="O140" s="64">
        <v>0</v>
      </c>
      <c r="P140" s="65" t="e">
        <f t="shared" si="657"/>
        <v>#DIV/0!</v>
      </c>
      <c r="Q140" s="64">
        <v>0</v>
      </c>
      <c r="R140" s="64">
        <v>0</v>
      </c>
      <c r="S140" s="75" t="e">
        <f t="shared" si="658"/>
        <v>#DIV/0!</v>
      </c>
      <c r="T140" s="66">
        <f t="shared" si="659"/>
        <v>0</v>
      </c>
      <c r="U140" s="66">
        <f t="shared" si="660"/>
        <v>0</v>
      </c>
      <c r="V140" s="67" t="e">
        <f t="shared" si="661"/>
        <v>#DIV/0!</v>
      </c>
      <c r="W140" s="72" t="str">
        <f t="shared" si="662"/>
        <v xml:space="preserve"> </v>
      </c>
      <c r="X140" s="73">
        <f t="shared" si="663"/>
        <v>0</v>
      </c>
      <c r="Y140" s="73">
        <f t="shared" si="664"/>
        <v>0</v>
      </c>
      <c r="Z140" s="73" t="e">
        <f t="shared" si="665"/>
        <v>#DIV/0!</v>
      </c>
      <c r="AA140" s="72" t="str">
        <f t="shared" si="666"/>
        <v xml:space="preserve"> </v>
      </c>
      <c r="AB140" s="73">
        <f t="shared" si="667"/>
        <v>0</v>
      </c>
      <c r="AC140" s="73">
        <f t="shared" si="668"/>
        <v>0</v>
      </c>
      <c r="AD140" s="73" t="e">
        <f t="shared" si="669"/>
        <v>#DIV/0!</v>
      </c>
      <c r="AE140" s="64">
        <v>0</v>
      </c>
      <c r="AF140" s="67">
        <v>0</v>
      </c>
      <c r="AG140" s="67" t="e">
        <f t="shared" si="670"/>
        <v>#DIV/0!</v>
      </c>
      <c r="AH140" s="64">
        <v>0</v>
      </c>
      <c r="AI140" s="67">
        <v>0</v>
      </c>
      <c r="AJ140" s="67" t="e">
        <f t="shared" si="671"/>
        <v>#DIV/0!</v>
      </c>
      <c r="AK140" s="64">
        <v>0</v>
      </c>
      <c r="AL140" s="64">
        <v>0</v>
      </c>
      <c r="AM140" s="64">
        <v>0</v>
      </c>
      <c r="AN140" s="67" t="e">
        <f t="shared" si="672"/>
        <v>#DIV/0!</v>
      </c>
      <c r="AO140" s="64">
        <v>0</v>
      </c>
      <c r="AP140" s="64">
        <v>0</v>
      </c>
      <c r="AQ140" s="67" t="e">
        <f t="shared" si="673"/>
        <v>#DIV/0!</v>
      </c>
      <c r="AR140" s="64">
        <v>0</v>
      </c>
      <c r="AS140" s="64">
        <v>0</v>
      </c>
      <c r="AT140" s="67" t="e">
        <f t="shared" si="674"/>
        <v>#DIV/0!</v>
      </c>
      <c r="AU140" s="66">
        <f t="shared" si="675"/>
        <v>0</v>
      </c>
      <c r="AV140" s="66">
        <f t="shared" si="676"/>
        <v>0</v>
      </c>
      <c r="AW140" s="67" t="e">
        <f t="shared" si="677"/>
        <v>#DIV/0!</v>
      </c>
      <c r="AX140" s="72" t="str">
        <f t="shared" si="678"/>
        <v xml:space="preserve"> </v>
      </c>
      <c r="AY140" s="73">
        <f t="shared" si="679"/>
        <v>0</v>
      </c>
      <c r="AZ140" s="73">
        <f t="shared" si="680"/>
        <v>0</v>
      </c>
      <c r="BA140" s="73" t="e">
        <f t="shared" si="681"/>
        <v>#DIV/0!</v>
      </c>
      <c r="BB140" s="72" t="str">
        <f t="shared" si="682"/>
        <v xml:space="preserve"> </v>
      </c>
      <c r="BC140" s="73">
        <f t="shared" si="593"/>
        <v>0</v>
      </c>
      <c r="BD140" s="73">
        <f t="shared" si="593"/>
        <v>0</v>
      </c>
      <c r="BE140" s="73" t="e">
        <f t="shared" si="593"/>
        <v>#DIV/0!</v>
      </c>
      <c r="BF140" s="59"/>
      <c r="BG140" s="25"/>
      <c r="BH140" s="25"/>
      <c r="BI140" s="25"/>
      <c r="BJ140" s="59"/>
      <c r="BK140" s="50"/>
      <c r="BL140" s="50"/>
      <c r="BM140" s="50"/>
      <c r="BO140" s="50"/>
      <c r="BP140" s="50"/>
      <c r="BQ140" s="50"/>
      <c r="BR140" s="59"/>
      <c r="BS140" s="59"/>
      <c r="BT140" s="59"/>
      <c r="BU140" s="59"/>
      <c r="BV140" s="59"/>
      <c r="BW140" s="60"/>
      <c r="BX140" s="60"/>
    </row>
    <row r="141" spans="1:76" ht="11.25" customHeight="1" x14ac:dyDescent="0.2">
      <c r="A141" s="79"/>
      <c r="B141" s="80" t="s">
        <v>194</v>
      </c>
      <c r="C141" s="71"/>
      <c r="D141" s="64">
        <v>0</v>
      </c>
      <c r="E141" s="64">
        <v>0</v>
      </c>
      <c r="F141" s="65" t="e">
        <f t="shared" si="654"/>
        <v>#DIV/0!</v>
      </c>
      <c r="G141" s="64">
        <v>0</v>
      </c>
      <c r="H141" s="64">
        <v>0</v>
      </c>
      <c r="I141" s="65" t="e">
        <f t="shared" si="655"/>
        <v>#DIV/0!</v>
      </c>
      <c r="J141" s="64">
        <v>0</v>
      </c>
      <c r="K141" s="64">
        <v>0</v>
      </c>
      <c r="L141" s="64">
        <v>0</v>
      </c>
      <c r="M141" s="65" t="e">
        <f t="shared" si="656"/>
        <v>#DIV/0!</v>
      </c>
      <c r="N141" s="64">
        <v>0</v>
      </c>
      <c r="O141" s="64">
        <v>0</v>
      </c>
      <c r="P141" s="65" t="e">
        <f t="shared" si="657"/>
        <v>#DIV/0!</v>
      </c>
      <c r="Q141" s="64">
        <v>0</v>
      </c>
      <c r="R141" s="64">
        <v>0</v>
      </c>
      <c r="S141" s="75" t="e">
        <f t="shared" si="658"/>
        <v>#DIV/0!</v>
      </c>
      <c r="T141" s="66">
        <f t="shared" si="659"/>
        <v>0</v>
      </c>
      <c r="U141" s="66">
        <f t="shared" si="660"/>
        <v>0</v>
      </c>
      <c r="V141" s="67" t="e">
        <f t="shared" si="661"/>
        <v>#DIV/0!</v>
      </c>
      <c r="W141" s="72" t="str">
        <f t="shared" si="662"/>
        <v xml:space="preserve"> </v>
      </c>
      <c r="X141" s="73">
        <f t="shared" si="663"/>
        <v>0</v>
      </c>
      <c r="Y141" s="73">
        <f t="shared" si="664"/>
        <v>0</v>
      </c>
      <c r="Z141" s="73" t="e">
        <f t="shared" si="665"/>
        <v>#DIV/0!</v>
      </c>
      <c r="AA141" s="72" t="str">
        <f t="shared" si="666"/>
        <v xml:space="preserve"> </v>
      </c>
      <c r="AB141" s="73">
        <f t="shared" si="667"/>
        <v>0</v>
      </c>
      <c r="AC141" s="73">
        <f t="shared" si="668"/>
        <v>0</v>
      </c>
      <c r="AD141" s="73" t="e">
        <f t="shared" si="669"/>
        <v>#DIV/0!</v>
      </c>
      <c r="AE141" s="64">
        <v>0</v>
      </c>
      <c r="AF141" s="67">
        <v>0</v>
      </c>
      <c r="AG141" s="67" t="e">
        <f t="shared" si="670"/>
        <v>#DIV/0!</v>
      </c>
      <c r="AH141" s="64">
        <v>0</v>
      </c>
      <c r="AI141" s="67">
        <v>0</v>
      </c>
      <c r="AJ141" s="67" t="e">
        <f t="shared" si="671"/>
        <v>#DIV/0!</v>
      </c>
      <c r="AK141" s="64">
        <v>0</v>
      </c>
      <c r="AL141" s="64">
        <v>0</v>
      </c>
      <c r="AM141" s="64">
        <v>0</v>
      </c>
      <c r="AN141" s="67" t="e">
        <f t="shared" si="672"/>
        <v>#DIV/0!</v>
      </c>
      <c r="AO141" s="64">
        <v>0</v>
      </c>
      <c r="AP141" s="64">
        <v>0</v>
      </c>
      <c r="AQ141" s="67" t="e">
        <f t="shared" si="673"/>
        <v>#DIV/0!</v>
      </c>
      <c r="AR141" s="64">
        <v>0</v>
      </c>
      <c r="AS141" s="64">
        <v>0</v>
      </c>
      <c r="AT141" s="67" t="e">
        <f t="shared" si="674"/>
        <v>#DIV/0!</v>
      </c>
      <c r="AU141" s="66">
        <f t="shared" si="675"/>
        <v>0</v>
      </c>
      <c r="AV141" s="66">
        <f t="shared" si="676"/>
        <v>0</v>
      </c>
      <c r="AW141" s="67" t="e">
        <f t="shared" si="677"/>
        <v>#DIV/0!</v>
      </c>
      <c r="AX141" s="72" t="str">
        <f t="shared" si="678"/>
        <v xml:space="preserve"> </v>
      </c>
      <c r="AY141" s="73">
        <f t="shared" si="679"/>
        <v>0</v>
      </c>
      <c r="AZ141" s="73">
        <f t="shared" si="680"/>
        <v>0</v>
      </c>
      <c r="BA141" s="73" t="e">
        <f t="shared" si="681"/>
        <v>#DIV/0!</v>
      </c>
      <c r="BB141" s="72" t="str">
        <f t="shared" si="682"/>
        <v xml:space="preserve"> </v>
      </c>
      <c r="BC141" s="73">
        <f t="shared" si="593"/>
        <v>0</v>
      </c>
      <c r="BD141" s="73">
        <f t="shared" si="593"/>
        <v>0</v>
      </c>
      <c r="BE141" s="73" t="e">
        <f t="shared" si="593"/>
        <v>#DIV/0!</v>
      </c>
      <c r="BF141" s="59"/>
      <c r="BG141" s="25"/>
      <c r="BH141" s="25"/>
      <c r="BI141" s="25"/>
      <c r="BJ141" s="59"/>
      <c r="BK141" s="50"/>
      <c r="BL141" s="50"/>
      <c r="BM141" s="50"/>
      <c r="BO141" s="50"/>
      <c r="BP141" s="50"/>
      <c r="BQ141" s="50"/>
      <c r="BR141" s="59"/>
      <c r="BS141" s="59"/>
      <c r="BT141" s="59"/>
      <c r="BU141" s="59"/>
      <c r="BV141" s="59"/>
      <c r="BW141" s="60"/>
      <c r="BX141" s="60"/>
    </row>
    <row r="142" spans="1:76" ht="11.25" customHeight="1" x14ac:dyDescent="0.2">
      <c r="A142" s="81"/>
      <c r="B142" s="82" t="s">
        <v>220</v>
      </c>
      <c r="C142" s="71"/>
      <c r="D142" s="64">
        <v>0</v>
      </c>
      <c r="E142" s="64">
        <v>0</v>
      </c>
      <c r="F142" s="65" t="e">
        <f t="shared" si="654"/>
        <v>#DIV/0!</v>
      </c>
      <c r="G142" s="64">
        <v>0</v>
      </c>
      <c r="H142" s="64">
        <v>0</v>
      </c>
      <c r="I142" s="65" t="e">
        <f t="shared" si="655"/>
        <v>#DIV/0!</v>
      </c>
      <c r="J142" s="64">
        <v>0</v>
      </c>
      <c r="K142" s="64">
        <v>0</v>
      </c>
      <c r="L142" s="64">
        <v>0</v>
      </c>
      <c r="M142" s="65" t="e">
        <f t="shared" si="656"/>
        <v>#DIV/0!</v>
      </c>
      <c r="N142" s="64">
        <v>0</v>
      </c>
      <c r="O142" s="64">
        <v>0</v>
      </c>
      <c r="P142" s="65" t="e">
        <f t="shared" si="657"/>
        <v>#DIV/0!</v>
      </c>
      <c r="Q142" s="64">
        <v>0</v>
      </c>
      <c r="R142" s="64">
        <v>0</v>
      </c>
      <c r="S142" s="75" t="e">
        <f t="shared" si="658"/>
        <v>#DIV/0!</v>
      </c>
      <c r="T142" s="66">
        <f t="shared" si="659"/>
        <v>0</v>
      </c>
      <c r="U142" s="66">
        <f t="shared" si="660"/>
        <v>0</v>
      </c>
      <c r="V142" s="67" t="e">
        <f t="shared" si="661"/>
        <v>#DIV/0!</v>
      </c>
      <c r="W142" s="72" t="str">
        <f t="shared" si="662"/>
        <v xml:space="preserve"> </v>
      </c>
      <c r="X142" s="73">
        <f t="shared" si="663"/>
        <v>0</v>
      </c>
      <c r="Y142" s="73">
        <f t="shared" si="664"/>
        <v>0</v>
      </c>
      <c r="Z142" s="73" t="e">
        <f t="shared" si="665"/>
        <v>#DIV/0!</v>
      </c>
      <c r="AA142" s="72" t="str">
        <f t="shared" si="666"/>
        <v xml:space="preserve"> </v>
      </c>
      <c r="AB142" s="73">
        <f t="shared" si="667"/>
        <v>0</v>
      </c>
      <c r="AC142" s="73">
        <f t="shared" si="668"/>
        <v>0</v>
      </c>
      <c r="AD142" s="73" t="e">
        <f t="shared" si="669"/>
        <v>#DIV/0!</v>
      </c>
      <c r="AE142" s="64">
        <v>0</v>
      </c>
      <c r="AF142" s="67">
        <v>0</v>
      </c>
      <c r="AG142" s="67" t="e">
        <f t="shared" si="670"/>
        <v>#DIV/0!</v>
      </c>
      <c r="AH142" s="64">
        <v>0</v>
      </c>
      <c r="AI142" s="67">
        <v>0</v>
      </c>
      <c r="AJ142" s="67" t="e">
        <f t="shared" si="671"/>
        <v>#DIV/0!</v>
      </c>
      <c r="AK142" s="64">
        <v>0</v>
      </c>
      <c r="AL142" s="64">
        <v>0</v>
      </c>
      <c r="AM142" s="64">
        <v>0</v>
      </c>
      <c r="AN142" s="67" t="e">
        <f t="shared" si="672"/>
        <v>#DIV/0!</v>
      </c>
      <c r="AO142" s="64">
        <v>0</v>
      </c>
      <c r="AP142" s="64">
        <v>0</v>
      </c>
      <c r="AQ142" s="67" t="e">
        <f t="shared" si="673"/>
        <v>#DIV/0!</v>
      </c>
      <c r="AR142" s="64">
        <v>0</v>
      </c>
      <c r="AS142" s="64">
        <v>0</v>
      </c>
      <c r="AT142" s="67" t="e">
        <f t="shared" si="674"/>
        <v>#DIV/0!</v>
      </c>
      <c r="AU142" s="66">
        <f t="shared" si="675"/>
        <v>0</v>
      </c>
      <c r="AV142" s="66">
        <f t="shared" si="676"/>
        <v>0</v>
      </c>
      <c r="AW142" s="67" t="e">
        <f t="shared" si="677"/>
        <v>#DIV/0!</v>
      </c>
      <c r="AX142" s="72" t="str">
        <f t="shared" si="678"/>
        <v xml:space="preserve"> </v>
      </c>
      <c r="AY142" s="73">
        <f t="shared" si="679"/>
        <v>0</v>
      </c>
      <c r="AZ142" s="73">
        <f t="shared" si="680"/>
        <v>0</v>
      </c>
      <c r="BA142" s="73" t="e">
        <f t="shared" si="681"/>
        <v>#DIV/0!</v>
      </c>
      <c r="BB142" s="72" t="str">
        <f t="shared" si="682"/>
        <v xml:space="preserve"> </v>
      </c>
      <c r="BC142" s="73">
        <f t="shared" si="593"/>
        <v>0</v>
      </c>
      <c r="BD142" s="73">
        <f t="shared" si="593"/>
        <v>0</v>
      </c>
      <c r="BE142" s="73" t="e">
        <f t="shared" si="593"/>
        <v>#DIV/0!</v>
      </c>
      <c r="BF142" s="59"/>
      <c r="BG142" s="25"/>
      <c r="BH142" s="25"/>
      <c r="BI142" s="25"/>
      <c r="BJ142" s="59"/>
      <c r="BK142" s="50"/>
      <c r="BL142" s="50"/>
      <c r="BM142" s="50"/>
      <c r="BO142" s="50"/>
      <c r="BP142" s="50"/>
      <c r="BQ142" s="50"/>
      <c r="BR142" s="59"/>
      <c r="BS142" s="59"/>
      <c r="BT142" s="59"/>
      <c r="BU142" s="59"/>
      <c r="BV142" s="59"/>
      <c r="BW142" s="60"/>
      <c r="BX142" s="60"/>
    </row>
    <row r="143" spans="1:76" ht="11.25" customHeight="1" x14ac:dyDescent="0.2">
      <c r="A143" s="51"/>
      <c r="B143" s="52" t="s">
        <v>221</v>
      </c>
      <c r="C143" s="53"/>
      <c r="D143" s="54"/>
      <c r="E143" s="54">
        <f t="shared" ref="E143:F143" si="683">E12+E16+E26+E34+E39+E44+E53+E56+E61+E66+E71+E78+E83+E86+E97+E99+E101+E106+E111+E113+E115</f>
        <v>0</v>
      </c>
      <c r="F143" s="55" t="e">
        <f t="shared" si="683"/>
        <v>#DIV/0!</v>
      </c>
      <c r="G143" s="83"/>
      <c r="H143" s="54">
        <f>H12+H16+H26+H34+H39+H44+H53+H56+H61+H66+H71+H78+H83+H86+H97+H99+H101+H106+H111+H113+H115</f>
        <v>0</v>
      </c>
      <c r="I143" s="55" t="e">
        <f t="shared" ref="I143" si="684">I12+I16+I26+I34+I39+I44+I53+I56+I61+I66+I71+I78+I83+I86+I97+I99+I101+I106+I111+I113+I115</f>
        <v>#DIV/0!</v>
      </c>
      <c r="J143" s="83"/>
      <c r="K143" s="83"/>
      <c r="L143" s="54">
        <f>L12+L16+L26+L34+L39+L44+L53+L56+L61+L66+L71+L78+L83+L86+L97+L99+L101+L106+L111+L113+L115</f>
        <v>0</v>
      </c>
      <c r="M143" s="84" t="e">
        <f t="shared" ref="M143:V143" si="685">M12+M16+M26+M34+M39+M44+M53+M56+M61+M66+M71+M78+M83+M86+M97+M99+M101+M106+M111+M113+M115</f>
        <v>#DIV/0!</v>
      </c>
      <c r="N143" s="85"/>
      <c r="O143" s="86">
        <f>O12+O16+O26+O34+O39+O44+O53+O56+O61+O66+O71+O78+O83+O86+O97+O99+O101+O106+O111+O113+O115</f>
        <v>0</v>
      </c>
      <c r="P143" s="84" t="e">
        <f t="shared" si="685"/>
        <v>#DIV/0!</v>
      </c>
      <c r="Q143" s="85"/>
      <c r="R143" s="86">
        <f>R12+R16+R26+R34+R39+R44+R53+R56+R61+R66+R71+R78+R83+R86+R97+R99+R101+R106+R111+R113+R115</f>
        <v>0</v>
      </c>
      <c r="S143" s="84" t="e">
        <f t="shared" si="685"/>
        <v>#DIV/0!</v>
      </c>
      <c r="T143" s="54"/>
      <c r="U143" s="54">
        <f t="shared" si="685"/>
        <v>0</v>
      </c>
      <c r="V143" s="55" t="e">
        <f t="shared" si="685"/>
        <v>#DIV/0!</v>
      </c>
      <c r="W143" s="57" t="str">
        <f t="shared" ref="W143" si="686">IF(H143&gt;0,U143/H143," ")</f>
        <v xml:space="preserve"> </v>
      </c>
      <c r="X143" s="58">
        <f t="shared" ref="X143" si="687">T143-G143</f>
        <v>0</v>
      </c>
      <c r="Y143" s="58">
        <f>U143-H143</f>
        <v>0</v>
      </c>
      <c r="Z143" s="58" t="e">
        <f>V143-I143</f>
        <v>#DIV/0!</v>
      </c>
      <c r="AA143" s="57" t="str">
        <f>IF(E143&gt;0,U143/E143," ")</f>
        <v xml:space="preserve"> </v>
      </c>
      <c r="AB143" s="58">
        <f t="shared" ref="AB143" si="688">T143-D143</f>
        <v>0</v>
      </c>
      <c r="AC143" s="58">
        <f>U143-E143</f>
        <v>0</v>
      </c>
      <c r="AD143" s="58" t="e">
        <f>V143-F143</f>
        <v>#DIV/0!</v>
      </c>
      <c r="AE143" s="54"/>
      <c r="AF143" s="55">
        <f t="shared" ref="AF143:AG143" si="689">AF12+AF16+AF26+AF34+AF39+AF44+AF53+AF56+AF61+AF66+AF71+AF78+AF83+AF86+AF97+AF99+AF101+AF106+AF111+AF113+AF115</f>
        <v>0</v>
      </c>
      <c r="AG143" s="55" t="e">
        <f t="shared" si="689"/>
        <v>#DIV/0!</v>
      </c>
      <c r="AH143" s="83"/>
      <c r="AI143" s="55">
        <f>AI12+AI16+AI26+AI34+AI39+AI44+AI53+AI56+AI61+AI66+AI71+AI78+AI83+AI86+AI97+AI99+AI101+AI106+AI111+AI113+AI115</f>
        <v>0</v>
      </c>
      <c r="AJ143" s="55" t="e">
        <f>AJ12+AJ16+AJ26+AJ34+AJ39+AJ44+AJ53+AJ56+AJ61+AJ66+AJ71+AJ78+AJ83+AJ86+AJ97+AJ99+AJ101+AJ106+AJ111+AJ113+AJ115</f>
        <v>#DIV/0!</v>
      </c>
      <c r="AK143" s="83"/>
      <c r="AL143" s="83"/>
      <c r="AM143" s="54">
        <f>AM12+AM16+AM26+AM34+AM39+AM44+AM53+AM56+AM61+AM66+AM71+AM78+AM83+AM86+AM97+AM99+AM101+AM106+AM111+AM113+AM115</f>
        <v>0</v>
      </c>
      <c r="AN143" s="55" t="e">
        <f t="shared" ref="AN143" si="690">AN12+AN16+AN26+AN34+AN39+AN44+AN53+AN56+AN61+AN66+AN71+AN78+AN83+AN86+AN97+AN99+AN101+AN106+AN111+AN113+AN115</f>
        <v>#DIV/0!</v>
      </c>
      <c r="AO143" s="83"/>
      <c r="AP143" s="54">
        <f>AP12+AP16+AP26+AP34+AP39+AP44+AP53+AP56+AP61+AP66+AP71+AP78+AP83+AP86+AP97+AP99+AP101+AP106+AP111+AP113+AP115</f>
        <v>0</v>
      </c>
      <c r="AQ143" s="55" t="e">
        <f t="shared" ref="AQ143" si="691">AQ12+AQ16+AQ26+AQ34+AQ39+AQ44+AQ53+AQ56+AQ61+AQ66+AQ71+AQ78+AQ83+AQ86+AQ97+AQ99+AQ101+AQ106+AQ111+AQ113+AQ115</f>
        <v>#DIV/0!</v>
      </c>
      <c r="AR143" s="83"/>
      <c r="AS143" s="54">
        <f>AS12+AS16+AS26+AS34+AS39+AS44+AS53+AS56+AS61+AS66+AS71+AS78+AS83+AS86+AS97+AS99+AS101+AS106+AS111+AS113+AS115</f>
        <v>0</v>
      </c>
      <c r="AT143" s="55" t="e">
        <f>AT12+AT16+AT26+AT34+AT39+AT44+AT53+AT56+AT61+AT66+AT71+AT78+AT83+AT86+AT97+AT99+AT101+AT106+AT111+AT113+AT115</f>
        <v>#DIV/0!</v>
      </c>
      <c r="AU143" s="54"/>
      <c r="AV143" s="54">
        <f t="shared" ref="AV143" si="692">AM143+AP143+AS143</f>
        <v>0</v>
      </c>
      <c r="AW143" s="55" t="e">
        <f>AN143+AQ143+AT143</f>
        <v>#DIV/0!</v>
      </c>
      <c r="AX143" s="57" t="str">
        <f t="shared" ref="AX143" si="693">IF(AI143&gt;0,AV143/AI143," ")</f>
        <v xml:space="preserve"> </v>
      </c>
      <c r="AY143" s="58">
        <f t="shared" ref="AY143:AZ143" si="694">AU143-AH143</f>
        <v>0</v>
      </c>
      <c r="AZ143" s="58">
        <f t="shared" si="694"/>
        <v>0</v>
      </c>
      <c r="BA143" s="58" t="e">
        <f>AW143-AJ143</f>
        <v>#DIV/0!</v>
      </c>
      <c r="BB143" s="57" t="str">
        <f t="shared" ref="BB143" si="695">IF(AF143&gt;0,AV143/AF143," ")</f>
        <v xml:space="preserve"> </v>
      </c>
      <c r="BC143" s="58">
        <f t="shared" si="593"/>
        <v>0</v>
      </c>
      <c r="BD143" s="58">
        <f>AV143-AF143</f>
        <v>0</v>
      </c>
      <c r="BE143" s="58" t="e">
        <f t="shared" si="593"/>
        <v>#DIV/0!</v>
      </c>
      <c r="BF143" s="59"/>
      <c r="BG143" s="25"/>
      <c r="BH143" s="25"/>
      <c r="BI143" s="25"/>
      <c r="BJ143" s="59"/>
      <c r="BK143" s="50"/>
      <c r="BL143" s="50"/>
      <c r="BM143" s="50"/>
      <c r="BO143" s="50"/>
      <c r="BP143" s="50"/>
      <c r="BQ143" s="50"/>
      <c r="BR143" s="59"/>
      <c r="BS143" s="59"/>
      <c r="BT143" s="59"/>
      <c r="BU143" s="59"/>
      <c r="BV143" s="59"/>
      <c r="BW143" s="60"/>
      <c r="BX143" s="60"/>
    </row>
    <row r="144" spans="1:76" ht="15" customHeight="1" x14ac:dyDescent="0.2">
      <c r="D144" s="68"/>
      <c r="E144" s="68"/>
      <c r="F144" s="68"/>
      <c r="G144" s="68"/>
      <c r="H144" s="68"/>
      <c r="I144" s="68"/>
      <c r="J144" s="68"/>
      <c r="K144" s="68"/>
      <c r="L144" s="68"/>
      <c r="M144" s="68"/>
      <c r="N144" s="68"/>
      <c r="O144" s="68"/>
      <c r="P144" s="68"/>
      <c r="Q144" s="68"/>
      <c r="R144" s="68"/>
      <c r="S144" s="68"/>
      <c r="T144" s="68"/>
      <c r="U144" s="68"/>
      <c r="V144" s="68"/>
      <c r="W144" s="68"/>
      <c r="X144" s="68"/>
      <c r="Y144" s="68"/>
      <c r="Z144" s="68"/>
      <c r="AA144" s="68"/>
      <c r="AB144" s="68"/>
      <c r="AC144" s="68"/>
      <c r="AD144" s="68"/>
      <c r="AE144" s="68"/>
      <c r="AF144" s="68"/>
      <c r="AG144" s="68"/>
      <c r="AH144" s="68"/>
      <c r="AI144" s="68"/>
      <c r="AJ144" s="68"/>
      <c r="AK144" s="68"/>
      <c r="AL144" s="68"/>
      <c r="AM144" s="68"/>
      <c r="AN144" s="68"/>
      <c r="AO144" s="68"/>
      <c r="AP144" s="68"/>
      <c r="AQ144" s="68"/>
      <c r="AR144" s="68"/>
      <c r="AS144" s="68"/>
      <c r="AT144" s="68"/>
      <c r="AU144" s="68"/>
      <c r="AV144" s="68"/>
      <c r="AW144" s="68"/>
      <c r="AX144" s="68"/>
      <c r="AY144" s="68"/>
      <c r="AZ144" s="68"/>
      <c r="BA144" s="68"/>
      <c r="BB144" s="68"/>
      <c r="BC144" s="68"/>
      <c r="BD144" s="68"/>
      <c r="BE144" s="68"/>
      <c r="BG144" s="25"/>
      <c r="BH144" s="25"/>
      <c r="BI144" s="25"/>
      <c r="BJ144" s="25"/>
      <c r="BK144" s="25"/>
      <c r="BL144" s="25"/>
      <c r="BM144" s="25"/>
      <c r="BN144" s="25"/>
      <c r="BO144" s="25"/>
      <c r="BP144" s="25"/>
      <c r="BQ144" s="25"/>
      <c r="BR144" s="25"/>
      <c r="BU144" s="59"/>
      <c r="BV144" s="59"/>
      <c r="BW144" s="60"/>
      <c r="BX144" s="60"/>
    </row>
    <row r="145" spans="4:70" x14ac:dyDescent="0.2">
      <c r="D145" s="87"/>
      <c r="E145" s="87"/>
      <c r="F145" s="87"/>
      <c r="G145" s="87"/>
      <c r="H145" s="87"/>
      <c r="I145" s="87"/>
      <c r="J145" s="87"/>
      <c r="K145" s="87"/>
      <c r="L145" s="87"/>
      <c r="M145" s="87"/>
      <c r="N145" s="87"/>
      <c r="O145" s="87"/>
      <c r="P145" s="87"/>
      <c r="Q145" s="87"/>
      <c r="R145" s="87"/>
      <c r="S145" s="87"/>
      <c r="T145" s="87"/>
      <c r="U145" s="87"/>
      <c r="V145" s="87"/>
      <c r="W145" s="87"/>
      <c r="X145" s="87"/>
      <c r="Y145" s="87"/>
      <c r="Z145" s="87"/>
      <c r="AA145" s="87"/>
      <c r="AB145" s="87"/>
      <c r="AC145" s="87"/>
      <c r="AD145" s="87"/>
      <c r="AE145" s="87"/>
      <c r="AF145" s="87"/>
      <c r="AG145" s="87"/>
      <c r="AH145" s="87"/>
      <c r="AI145" s="87"/>
      <c r="AJ145" s="87"/>
      <c r="AK145" s="87"/>
      <c r="AL145" s="87"/>
      <c r="AM145" s="87"/>
      <c r="AN145" s="87"/>
      <c r="AO145" s="87"/>
      <c r="AP145" s="87"/>
      <c r="AQ145" s="87"/>
      <c r="AR145" s="87"/>
      <c r="AS145" s="87"/>
      <c r="AT145" s="87"/>
      <c r="AU145" s="87"/>
      <c r="AV145" s="87"/>
      <c r="AW145" s="87"/>
      <c r="AZ145" s="88"/>
      <c r="BG145" s="25"/>
      <c r="BH145" s="25"/>
      <c r="BI145" s="25"/>
      <c r="BJ145" s="25"/>
      <c r="BK145" s="25"/>
      <c r="BL145" s="25"/>
      <c r="BM145" s="25"/>
      <c r="BN145" s="25"/>
      <c r="BO145" s="25"/>
      <c r="BP145" s="25"/>
      <c r="BQ145" s="25"/>
      <c r="BR145" s="25"/>
    </row>
    <row r="146" spans="4:70" x14ac:dyDescent="0.2">
      <c r="D146" s="24"/>
      <c r="E146" s="89"/>
      <c r="F146" s="68"/>
      <c r="G146" s="89"/>
      <c r="H146" s="89"/>
      <c r="I146" s="90"/>
      <c r="J146" s="89"/>
      <c r="K146" s="89"/>
      <c r="L146" s="89"/>
      <c r="M146" s="68"/>
      <c r="N146" s="89"/>
      <c r="O146" s="89"/>
      <c r="P146" s="68"/>
      <c r="Q146" s="89"/>
      <c r="R146" s="89"/>
      <c r="S146" s="68"/>
      <c r="T146" s="89"/>
      <c r="U146" s="89"/>
      <c r="V146" s="90"/>
      <c r="W146" s="89"/>
      <c r="X146" s="91"/>
      <c r="Y146" s="91"/>
      <c r="Z146" s="68"/>
      <c r="AA146" s="91"/>
      <c r="AB146" s="91"/>
      <c r="AC146" s="89"/>
      <c r="AD146" s="89"/>
      <c r="AE146" s="68"/>
      <c r="AF146" s="68"/>
      <c r="AG146" s="68"/>
      <c r="AH146" s="68"/>
      <c r="AI146" s="68"/>
      <c r="AJ146" s="68"/>
      <c r="AK146" s="68"/>
      <c r="AL146" s="68"/>
      <c r="AM146" s="68"/>
      <c r="AN146" s="68"/>
      <c r="AO146" s="68"/>
      <c r="AP146" s="68"/>
      <c r="AQ146" s="68"/>
      <c r="AR146" s="68"/>
      <c r="AS146" s="68"/>
      <c r="AT146" s="68"/>
      <c r="AU146" s="68"/>
      <c r="AV146" s="68"/>
      <c r="AW146" s="68"/>
      <c r="AX146" s="89"/>
      <c r="AY146" s="89"/>
      <c r="AZ146" s="89"/>
      <c r="BA146" s="89"/>
      <c r="BB146" s="89"/>
      <c r="BC146" s="89"/>
      <c r="BD146" s="89"/>
      <c r="BE146" s="89"/>
    </row>
    <row r="147" spans="4:70" x14ac:dyDescent="0.2">
      <c r="D147" s="24"/>
      <c r="E147" s="24"/>
      <c r="F147" s="92"/>
      <c r="G147" s="92"/>
      <c r="H147" s="92"/>
      <c r="I147" s="92"/>
      <c r="J147" s="24"/>
      <c r="K147" s="24"/>
      <c r="V147" s="92" t="e">
        <f>V143-'[1]11'!G42</f>
        <v>#DIV/0!</v>
      </c>
      <c r="AF147" s="93"/>
      <c r="AI147" s="94"/>
    </row>
    <row r="148" spans="4:70" x14ac:dyDescent="0.2">
      <c r="D148" s="24"/>
      <c r="E148" s="24"/>
      <c r="F148" s="24"/>
      <c r="G148" s="24"/>
      <c r="H148" s="24"/>
      <c r="I148" s="24"/>
      <c r="J148" s="24"/>
      <c r="K148" s="24"/>
      <c r="X148" s="68"/>
      <c r="AB148" s="68"/>
      <c r="AG148" s="95"/>
      <c r="AV148" s="96"/>
    </row>
    <row r="149" spans="4:70" x14ac:dyDescent="0.2">
      <c r="D149" s="24"/>
      <c r="E149" s="24"/>
      <c r="F149" s="24"/>
      <c r="G149" s="24"/>
      <c r="H149" s="24"/>
      <c r="I149" s="24"/>
      <c r="J149" s="24"/>
      <c r="K149" s="24"/>
      <c r="AI149" s="93"/>
    </row>
    <row r="150" spans="4:70" x14ac:dyDescent="0.2">
      <c r="D150" s="24"/>
      <c r="E150" s="24"/>
      <c r="F150" s="24"/>
      <c r="G150" s="24"/>
      <c r="H150" s="24"/>
      <c r="I150" s="24"/>
      <c r="J150" s="24"/>
      <c r="K150" s="24"/>
    </row>
    <row r="151" spans="4:70" x14ac:dyDescent="0.2">
      <c r="D151" s="24"/>
      <c r="E151" s="24"/>
      <c r="F151" s="24"/>
      <c r="G151" s="24"/>
      <c r="H151" s="24"/>
      <c r="I151" s="24"/>
      <c r="J151" s="24"/>
      <c r="K151" s="24"/>
    </row>
    <row r="152" spans="4:70" x14ac:dyDescent="0.2">
      <c r="D152" s="24"/>
      <c r="E152" s="24"/>
      <c r="F152" s="24"/>
      <c r="G152" s="24"/>
      <c r="H152" s="24"/>
      <c r="I152" s="24"/>
      <c r="J152" s="24"/>
      <c r="K152" s="24"/>
    </row>
    <row r="153" spans="4:70" x14ac:dyDescent="0.2">
      <c r="D153" s="24"/>
      <c r="E153" s="24"/>
      <c r="F153" s="24"/>
      <c r="G153" s="24"/>
      <c r="H153" s="24"/>
      <c r="I153" s="24"/>
      <c r="J153" s="24"/>
      <c r="K153" s="24"/>
    </row>
    <row r="154" spans="4:70" x14ac:dyDescent="0.2">
      <c r="D154" s="24"/>
      <c r="E154" s="24"/>
      <c r="F154" s="24"/>
      <c r="G154" s="24"/>
      <c r="H154" s="24"/>
      <c r="I154" s="24"/>
      <c r="J154" s="24"/>
      <c r="K154" s="24"/>
    </row>
    <row r="155" spans="4:70" x14ac:dyDescent="0.2">
      <c r="D155" s="24"/>
      <c r="E155" s="24"/>
      <c r="F155" s="24"/>
      <c r="G155" s="24"/>
      <c r="H155" s="24"/>
      <c r="I155" s="24"/>
      <c r="J155" s="24"/>
      <c r="K155" s="24"/>
    </row>
    <row r="156" spans="4:70" x14ac:dyDescent="0.2">
      <c r="D156" s="24"/>
      <c r="E156" s="24"/>
      <c r="F156" s="24"/>
      <c r="G156" s="24"/>
      <c r="H156" s="24"/>
      <c r="I156" s="24"/>
      <c r="J156" s="24"/>
      <c r="K156" s="24"/>
    </row>
    <row r="157" spans="4:70" x14ac:dyDescent="0.2">
      <c r="D157" s="24"/>
      <c r="E157" s="24"/>
      <c r="F157" s="24"/>
      <c r="G157" s="24"/>
      <c r="H157" s="24"/>
      <c r="I157" s="24"/>
      <c r="J157" s="24"/>
      <c r="K157" s="24"/>
    </row>
    <row r="158" spans="4:70" x14ac:dyDescent="0.2">
      <c r="D158" s="24"/>
      <c r="E158" s="24"/>
      <c r="F158" s="24"/>
      <c r="G158" s="24"/>
      <c r="H158" s="24"/>
      <c r="I158" s="24"/>
      <c r="J158" s="24"/>
      <c r="K158" s="24"/>
    </row>
    <row r="159" spans="4:70" x14ac:dyDescent="0.2">
      <c r="D159" s="24"/>
      <c r="E159" s="24"/>
      <c r="F159" s="24"/>
      <c r="G159" s="24"/>
      <c r="H159" s="24"/>
      <c r="I159" s="24"/>
      <c r="J159" s="24"/>
      <c r="K159" s="24"/>
    </row>
    <row r="160" spans="4:70" x14ac:dyDescent="0.2">
      <c r="D160" s="24"/>
      <c r="E160" s="24"/>
      <c r="F160" s="24"/>
      <c r="G160" s="24"/>
      <c r="H160" s="24"/>
      <c r="I160" s="24"/>
      <c r="J160" s="24"/>
      <c r="K160" s="24"/>
    </row>
    <row r="161" spans="4:11" x14ac:dyDescent="0.2">
      <c r="D161" s="24"/>
      <c r="E161" s="24"/>
      <c r="F161" s="24"/>
      <c r="G161" s="24"/>
      <c r="H161" s="24"/>
      <c r="I161" s="24"/>
      <c r="J161" s="24"/>
      <c r="K161" s="24"/>
    </row>
    <row r="162" spans="4:11" x14ac:dyDescent="0.2">
      <c r="D162" s="24"/>
      <c r="E162" s="24"/>
      <c r="F162" s="24"/>
      <c r="G162" s="24"/>
      <c r="H162" s="24"/>
      <c r="I162" s="24"/>
      <c r="J162" s="24"/>
      <c r="K162" s="24"/>
    </row>
    <row r="163" spans="4:11" x14ac:dyDescent="0.2">
      <c r="D163" s="24"/>
      <c r="E163" s="24"/>
      <c r="F163" s="24"/>
      <c r="G163" s="24"/>
      <c r="H163" s="24"/>
      <c r="I163" s="24"/>
      <c r="J163" s="24"/>
      <c r="K163" s="24"/>
    </row>
    <row r="164" spans="4:11" x14ac:dyDescent="0.2">
      <c r="D164" s="24"/>
      <c r="E164" s="24"/>
      <c r="F164" s="24"/>
      <c r="G164" s="24"/>
      <c r="H164" s="24"/>
      <c r="I164" s="24"/>
      <c r="J164" s="24"/>
      <c r="K164" s="24"/>
    </row>
    <row r="165" spans="4:11" x14ac:dyDescent="0.2">
      <c r="D165" s="24"/>
      <c r="E165" s="24"/>
      <c r="F165" s="24"/>
      <c r="G165" s="24"/>
      <c r="H165" s="24"/>
      <c r="I165" s="24"/>
      <c r="J165" s="24"/>
      <c r="K165" s="24"/>
    </row>
    <row r="166" spans="4:11" x14ac:dyDescent="0.2">
      <c r="D166" s="24"/>
      <c r="E166" s="24"/>
      <c r="F166" s="24"/>
      <c r="G166" s="24"/>
      <c r="H166" s="24"/>
      <c r="I166" s="24"/>
      <c r="J166" s="24"/>
      <c r="K166" s="24"/>
    </row>
    <row r="167" spans="4:11" x14ac:dyDescent="0.2">
      <c r="D167" s="24"/>
      <c r="E167" s="24"/>
      <c r="F167" s="24"/>
      <c r="G167" s="24"/>
      <c r="H167" s="24"/>
      <c r="I167" s="24"/>
      <c r="J167" s="24"/>
      <c r="K167" s="24"/>
    </row>
  </sheetData>
  <protectedRanges>
    <protectedRange sqref="H101:I101 D101 L101 O101 R101 AE101 AI101 AM101 AP101 AS101" name="Диапазон10_1_1"/>
    <protectedRange sqref="H26:I26 H34:I34 D26 D34 L26 L34 O26 O34 R26 R34 AE26 AE34 AI26 AI34 AM26 AM34 AP26 AP34 AS26 AS34" name="Диапазон8_1_1"/>
    <protectedRange sqref="H16:I16 D16 L16 O16 R16 AE16 AI16 AM16 AP16 AS16" name="Диапазон7_1_1"/>
    <protectedRange sqref="H16:I16 D16 L16 O16 R16 AE16 AI16 AM16 AP16 AS16" name="Диапазон6_1_1"/>
    <protectedRange sqref="D162:E164 D158:E160 D154:E156 D150:E152 H162:I164 H150:I152 H111:I111 H158:I160 H154:I156 D111 D113 H113:I113 L111 L113 D115:L115 O111 O113 N143:O143 N115:O115 R111 R113 Q143:R143 Q115:R115 AE111 AE113 AE143:AF143 AE115:AF115 AI111 AI113 AH143:AI143 AH115:AI115 AM111 AM113 AK143:AM143 AK115:AM115 AP111 AP113 AO143:AP143 AO115:AP115 AS111 AS113 AR143:AS143 AR115:AS115 D143:L143 D146:BE146 D145:AW145" name="Диапазон1_1_1"/>
    <protectedRange sqref="H61:I61 H66:I66 H34:I34 H44:I44 H53:I53 D53 D34 D44 D61 D66 D56 H56:I56 L61 L66 L34 L44 L53 L56 O61 O66 O34 O44 O53 O56 R61 R66 R34 R44 R53 R56 AE53 AE34 AE44 AE61 AE66 AE56 AI61 AI66 AI34 AI44 AI53 AI56 AM61 AM66 AM34 AM44 AM53 AM56 AP61 AP66 AP34 AP44 AP53 AP56 AS61 AS66 AS34 AS44 AS53 AS56" name="Диапазон9_1_1"/>
    <protectedRange sqref="H61:I61 H66:I66 H16:I16 H101:I101 H26:I26 H34:I34 H44:I44 H53:I53 D53 D16 D26 D34 D44 D61 D66 D101 D56 H56:I56 L61 L66 L16 L101 L26 L34 L44 L53 L56 O61 O66 O16 O101 O26 O34 O44 O53 O56 R61 R66 R16 R101 R26 R34 R44 R53 R56 AE53 AE16 AE26 AE34 AE44 AE61 AE66 AE101 AE56 AI61 AI66 AI16 AI101 AI26 AI34 AI44 AI53 AI56 AM61 AM66 AM16 AM101 AM26 AM34 AM44 AM53 AM56 AP61 AP66 AP16 AP101 AP26 AP34 AP44 AP53 AP56 AS61 AS66 AS16 AS101 AS26 AS34 AS44 AS53 AS56" name="Диапазон11_1_1"/>
  </protectedRanges>
  <mergeCells count="49">
    <mergeCell ref="A6:A10"/>
    <mergeCell ref="B6:B10"/>
    <mergeCell ref="C6:C10"/>
    <mergeCell ref="D6:AD6"/>
    <mergeCell ref="AE6:BE6"/>
    <mergeCell ref="D7:F8"/>
    <mergeCell ref="G7:I8"/>
    <mergeCell ref="J7:V7"/>
    <mergeCell ref="W7:Z9"/>
    <mergeCell ref="AA7:AD9"/>
    <mergeCell ref="AX7:BA9"/>
    <mergeCell ref="BB7:BE9"/>
    <mergeCell ref="K8:M8"/>
    <mergeCell ref="N8:P8"/>
    <mergeCell ref="Q8:S8"/>
    <mergeCell ref="T8:V8"/>
    <mergeCell ref="AL8:AN8"/>
    <mergeCell ref="AO8:AQ8"/>
    <mergeCell ref="AR8:AT8"/>
    <mergeCell ref="AU8:AW8"/>
    <mergeCell ref="D9:D10"/>
    <mergeCell ref="E9:F9"/>
    <mergeCell ref="G9:G10"/>
    <mergeCell ref="H9:I9"/>
    <mergeCell ref="J9:J10"/>
    <mergeCell ref="K9:K10"/>
    <mergeCell ref="L9:M9"/>
    <mergeCell ref="AE7:AG8"/>
    <mergeCell ref="AH7:AJ8"/>
    <mergeCell ref="AK7:AW7"/>
    <mergeCell ref="AL9:AL10"/>
    <mergeCell ref="N9:N10"/>
    <mergeCell ref="O9:P9"/>
    <mergeCell ref="Q9:Q10"/>
    <mergeCell ref="R9:S9"/>
    <mergeCell ref="T9:T10"/>
    <mergeCell ref="U9:V9"/>
    <mergeCell ref="AE9:AE10"/>
    <mergeCell ref="AF9:AG9"/>
    <mergeCell ref="AH9:AH10"/>
    <mergeCell ref="AI9:AJ9"/>
    <mergeCell ref="AK9:AK10"/>
    <mergeCell ref="AV9:AW9"/>
    <mergeCell ref="AM9:AN9"/>
    <mergeCell ref="AO9:AO10"/>
    <mergeCell ref="AP9:AQ9"/>
    <mergeCell ref="AR9:AR10"/>
    <mergeCell ref="AS9:AT9"/>
    <mergeCell ref="AU9:AU10"/>
  </mergeCells>
  <conditionalFormatting sqref="C13:C15">
    <cfRule type="cellIs" dxfId="2603" priority="1920" operator="equal">
      <formula>0</formula>
    </cfRule>
  </conditionalFormatting>
  <conditionalFormatting sqref="C29:C33">
    <cfRule type="cellIs" dxfId="2602" priority="1919" operator="equal">
      <formula>0</formula>
    </cfRule>
  </conditionalFormatting>
  <conditionalFormatting sqref="C35:C38">
    <cfRule type="cellIs" dxfId="2601" priority="1918" operator="equal">
      <formula>0</formula>
    </cfRule>
  </conditionalFormatting>
  <conditionalFormatting sqref="C40:C43">
    <cfRule type="cellIs" dxfId="2600" priority="1917" operator="equal">
      <formula>0</formula>
    </cfRule>
  </conditionalFormatting>
  <conditionalFormatting sqref="C46:C49 C51:C52">
    <cfRule type="cellIs" dxfId="2599" priority="1916" operator="equal">
      <formula>0</formula>
    </cfRule>
  </conditionalFormatting>
  <conditionalFormatting sqref="C54:C55">
    <cfRule type="cellIs" dxfId="2598" priority="1915" operator="equal">
      <formula>0</formula>
    </cfRule>
  </conditionalFormatting>
  <conditionalFormatting sqref="C57:C60">
    <cfRule type="cellIs" dxfId="2597" priority="1914" operator="equal">
      <formula>0</formula>
    </cfRule>
  </conditionalFormatting>
  <conditionalFormatting sqref="C62:C65">
    <cfRule type="cellIs" dxfId="2596" priority="1913" operator="equal">
      <formula>0</formula>
    </cfRule>
  </conditionalFormatting>
  <conditionalFormatting sqref="C67:C70">
    <cfRule type="cellIs" dxfId="2595" priority="1912" operator="equal">
      <formula>0</formula>
    </cfRule>
  </conditionalFormatting>
  <conditionalFormatting sqref="C72:C77">
    <cfRule type="cellIs" dxfId="2594" priority="1911" operator="equal">
      <formula>0</formula>
    </cfRule>
  </conditionalFormatting>
  <conditionalFormatting sqref="C79:C82">
    <cfRule type="cellIs" dxfId="2593" priority="1910" operator="equal">
      <formula>0</formula>
    </cfRule>
  </conditionalFormatting>
  <conditionalFormatting sqref="C84:C85">
    <cfRule type="cellIs" dxfId="2592" priority="1909" operator="equal">
      <formula>0</formula>
    </cfRule>
  </conditionalFormatting>
  <conditionalFormatting sqref="C87:C96">
    <cfRule type="cellIs" dxfId="2591" priority="1908" operator="equal">
      <formula>0</formula>
    </cfRule>
  </conditionalFormatting>
  <conditionalFormatting sqref="C98">
    <cfRule type="cellIs" dxfId="2590" priority="1907" operator="equal">
      <formula>0</formula>
    </cfRule>
  </conditionalFormatting>
  <conditionalFormatting sqref="C100">
    <cfRule type="cellIs" dxfId="2589" priority="1906" operator="equal">
      <formula>0</formula>
    </cfRule>
  </conditionalFormatting>
  <conditionalFormatting sqref="C102:C105">
    <cfRule type="cellIs" dxfId="2588" priority="1905" operator="equal">
      <formula>0</formula>
    </cfRule>
  </conditionalFormatting>
  <conditionalFormatting sqref="C107:C110">
    <cfRule type="cellIs" dxfId="2587" priority="1904" operator="equal">
      <formula>0</formula>
    </cfRule>
  </conditionalFormatting>
  <conditionalFormatting sqref="C112">
    <cfRule type="cellIs" dxfId="2586" priority="1903" operator="equal">
      <formula>0</formula>
    </cfRule>
  </conditionalFormatting>
  <conditionalFormatting sqref="C114">
    <cfRule type="cellIs" dxfId="2585" priority="1902" operator="equal">
      <formula>0</formula>
    </cfRule>
  </conditionalFormatting>
  <conditionalFormatting sqref="C116:C142">
    <cfRule type="cellIs" dxfId="2584" priority="1901" operator="equal">
      <formula>0</formula>
    </cfRule>
  </conditionalFormatting>
  <conditionalFormatting sqref="C17:C19 C21:C25">
    <cfRule type="cellIs" dxfId="2583" priority="1900" operator="equal">
      <formula>0</formula>
    </cfRule>
  </conditionalFormatting>
  <conditionalFormatting sqref="C27:C28">
    <cfRule type="cellIs" dxfId="2582" priority="1899" operator="equal">
      <formula>0</formula>
    </cfRule>
  </conditionalFormatting>
  <conditionalFormatting sqref="C20">
    <cfRule type="cellIs" dxfId="2581" priority="1898" operator="equal">
      <formula>0</formula>
    </cfRule>
  </conditionalFormatting>
  <conditionalFormatting sqref="T100">
    <cfRule type="cellIs" dxfId="2580" priority="1884" operator="equal">
      <formula>0</formula>
    </cfRule>
  </conditionalFormatting>
  <conditionalFormatting sqref="C50">
    <cfRule type="cellIs" dxfId="2579" priority="1874" operator="equal">
      <formula>0</formula>
    </cfRule>
  </conditionalFormatting>
  <conditionalFormatting sqref="V100">
    <cfRule type="cellIs" dxfId="2578" priority="1860" operator="equal">
      <formula>0</formula>
    </cfRule>
  </conditionalFormatting>
  <conditionalFormatting sqref="C45">
    <cfRule type="cellIs" dxfId="2577" priority="1838" operator="equal">
      <formula>0</formula>
    </cfRule>
  </conditionalFormatting>
  <conditionalFormatting sqref="F100">
    <cfRule type="cellIs" dxfId="2576" priority="1610" operator="equal">
      <formula>0</formula>
    </cfRule>
  </conditionalFormatting>
  <conditionalFormatting sqref="I100">
    <cfRule type="cellIs" dxfId="2575" priority="1609" operator="equal">
      <formula>0</formula>
    </cfRule>
  </conditionalFormatting>
  <conditionalFormatting sqref="D100">
    <cfRule type="cellIs" dxfId="2574" priority="1608" operator="equal">
      <formula>0</formula>
    </cfRule>
  </conditionalFormatting>
  <conditionalFormatting sqref="M100">
    <cfRule type="cellIs" dxfId="2573" priority="1607" operator="equal">
      <formula>0</formula>
    </cfRule>
  </conditionalFormatting>
  <conditionalFormatting sqref="S100">
    <cfRule type="cellIs" dxfId="2572" priority="1606" operator="equal">
      <formula>0</formula>
    </cfRule>
  </conditionalFormatting>
  <conditionalFormatting sqref="P100">
    <cfRule type="cellIs" dxfId="2571" priority="1605" operator="equal">
      <formula>0</formula>
    </cfRule>
  </conditionalFormatting>
  <conditionalFormatting sqref="G100">
    <cfRule type="cellIs" dxfId="2570" priority="1604" operator="equal">
      <formula>0</formula>
    </cfRule>
  </conditionalFormatting>
  <conditionalFormatting sqref="H100">
    <cfRule type="cellIs" dxfId="2569" priority="1603" operator="equal">
      <formula>0</formula>
    </cfRule>
  </conditionalFormatting>
  <conditionalFormatting sqref="J100">
    <cfRule type="cellIs" dxfId="2568" priority="1602" operator="equal">
      <formula>0</formula>
    </cfRule>
  </conditionalFormatting>
  <conditionalFormatting sqref="K100">
    <cfRule type="cellIs" dxfId="2567" priority="1601" operator="equal">
      <formula>0</formula>
    </cfRule>
  </conditionalFormatting>
  <conditionalFormatting sqref="L100">
    <cfRule type="cellIs" dxfId="2566" priority="1600" operator="equal">
      <formula>0</formula>
    </cfRule>
  </conditionalFormatting>
  <conditionalFormatting sqref="N100">
    <cfRule type="cellIs" dxfId="2565" priority="1599" operator="equal">
      <formula>0</formula>
    </cfRule>
  </conditionalFormatting>
  <conditionalFormatting sqref="O100">
    <cfRule type="cellIs" dxfId="2564" priority="1598" operator="equal">
      <formula>0</formula>
    </cfRule>
  </conditionalFormatting>
  <conditionalFormatting sqref="Q100">
    <cfRule type="cellIs" dxfId="2563" priority="1597" operator="equal">
      <formula>0</formula>
    </cfRule>
  </conditionalFormatting>
  <conditionalFormatting sqref="R100">
    <cfRule type="cellIs" dxfId="2562" priority="1596" operator="equal">
      <formula>0</formula>
    </cfRule>
  </conditionalFormatting>
  <conditionalFormatting sqref="AU100">
    <cfRule type="cellIs" dxfId="2561" priority="1263" operator="equal">
      <formula>0</formula>
    </cfRule>
  </conditionalFormatting>
  <conditionalFormatting sqref="AG100">
    <cfRule type="cellIs" dxfId="2560" priority="1262" operator="equal">
      <formula>0</formula>
    </cfRule>
  </conditionalFormatting>
  <conditionalFormatting sqref="AW100">
    <cfRule type="cellIs" dxfId="2559" priority="1261" operator="equal">
      <formula>0</formula>
    </cfRule>
  </conditionalFormatting>
  <conditionalFormatting sqref="AV100">
    <cfRule type="cellIs" dxfId="2558" priority="1260" operator="equal">
      <formula>0</formula>
    </cfRule>
  </conditionalFormatting>
  <conditionalFormatting sqref="AE100">
    <cfRule type="cellIs" dxfId="2557" priority="1259" operator="equal">
      <formula>0</formula>
    </cfRule>
  </conditionalFormatting>
  <conditionalFormatting sqref="AJ100">
    <cfRule type="cellIs" dxfId="2556" priority="1258" operator="equal">
      <formula>0</formula>
    </cfRule>
  </conditionalFormatting>
  <conditionalFormatting sqref="AH100">
    <cfRule type="cellIs" dxfId="2555" priority="1257" operator="equal">
      <formula>0</formula>
    </cfRule>
  </conditionalFormatting>
  <conditionalFormatting sqref="AK100:AM100">
    <cfRule type="cellIs" dxfId="2554" priority="1256" operator="equal">
      <formula>0</formula>
    </cfRule>
  </conditionalFormatting>
  <conditionalFormatting sqref="AN100">
    <cfRule type="cellIs" dxfId="2553" priority="1255" operator="equal">
      <formula>0</formula>
    </cfRule>
  </conditionalFormatting>
  <conditionalFormatting sqref="AO100:AP100">
    <cfRule type="cellIs" dxfId="2552" priority="1254" operator="equal">
      <formula>0</formula>
    </cfRule>
  </conditionalFormatting>
  <conditionalFormatting sqref="AQ100">
    <cfRule type="cellIs" dxfId="2551" priority="1253" operator="equal">
      <formula>0</formula>
    </cfRule>
  </conditionalFormatting>
  <conditionalFormatting sqref="AR100:AS100">
    <cfRule type="cellIs" dxfId="2550" priority="1252" operator="equal">
      <formula>0</formula>
    </cfRule>
  </conditionalFormatting>
  <conditionalFormatting sqref="AT100">
    <cfRule type="cellIs" dxfId="2549" priority="1251" operator="equal">
      <formula>0</formula>
    </cfRule>
  </conditionalFormatting>
  <conditionalFormatting sqref="E100">
    <cfRule type="cellIs" dxfId="2548" priority="1231" operator="equal">
      <formula>0</formula>
    </cfRule>
  </conditionalFormatting>
  <conditionalFormatting sqref="U100">
    <cfRule type="cellIs" dxfId="2547" priority="1212" operator="equal">
      <formula>0</formula>
    </cfRule>
  </conditionalFormatting>
  <conditionalFormatting sqref="AF100">
    <cfRule type="cellIs" dxfId="2546" priority="1179" operator="equal">
      <formula>0</formula>
    </cfRule>
  </conditionalFormatting>
  <conditionalFormatting sqref="AI100">
    <cfRule type="cellIs" dxfId="2545" priority="1158" operator="equal">
      <formula>0</formula>
    </cfRule>
  </conditionalFormatting>
  <conditionalFormatting sqref="T102:T105">
    <cfRule type="cellIs" dxfId="2544" priority="680" operator="equal">
      <formula>0</formula>
    </cfRule>
  </conditionalFormatting>
  <conditionalFormatting sqref="V102:V105">
    <cfRule type="cellIs" dxfId="2543" priority="679" operator="equal">
      <formula>0</formula>
    </cfRule>
  </conditionalFormatting>
  <conditionalFormatting sqref="F102:F105">
    <cfRule type="cellIs" dxfId="2542" priority="678" operator="equal">
      <formula>0</formula>
    </cfRule>
  </conditionalFormatting>
  <conditionalFormatting sqref="I102:I105">
    <cfRule type="cellIs" dxfId="2541" priority="677" operator="equal">
      <formula>0</formula>
    </cfRule>
  </conditionalFormatting>
  <conditionalFormatting sqref="D102:D105">
    <cfRule type="cellIs" dxfId="2540" priority="676" operator="equal">
      <formula>0</formula>
    </cfRule>
  </conditionalFormatting>
  <conditionalFormatting sqref="M102:M105">
    <cfRule type="cellIs" dxfId="2539" priority="675" operator="equal">
      <formula>0</formula>
    </cfRule>
  </conditionalFormatting>
  <conditionalFormatting sqref="S102:S105">
    <cfRule type="cellIs" dxfId="2538" priority="674" operator="equal">
      <formula>0</formula>
    </cfRule>
  </conditionalFormatting>
  <conditionalFormatting sqref="P102:P105">
    <cfRule type="cellIs" dxfId="2537" priority="673" operator="equal">
      <formula>0</formula>
    </cfRule>
  </conditionalFormatting>
  <conditionalFormatting sqref="G102:G105">
    <cfRule type="cellIs" dxfId="2536" priority="672" operator="equal">
      <formula>0</formula>
    </cfRule>
  </conditionalFormatting>
  <conditionalFormatting sqref="H102:H105">
    <cfRule type="cellIs" dxfId="2535" priority="671" operator="equal">
      <formula>0</formula>
    </cfRule>
  </conditionalFormatting>
  <conditionalFormatting sqref="J102:J105">
    <cfRule type="cellIs" dxfId="2534" priority="670" operator="equal">
      <formula>0</formula>
    </cfRule>
  </conditionalFormatting>
  <conditionalFormatting sqref="K102:K105">
    <cfRule type="cellIs" dxfId="2533" priority="669" operator="equal">
      <formula>0</formula>
    </cfRule>
  </conditionalFormatting>
  <conditionalFormatting sqref="L102:L105">
    <cfRule type="cellIs" dxfId="2532" priority="668" operator="equal">
      <formula>0</formula>
    </cfRule>
  </conditionalFormatting>
  <conditionalFormatting sqref="N102:N105">
    <cfRule type="cellIs" dxfId="2531" priority="667" operator="equal">
      <formula>0</formula>
    </cfRule>
  </conditionalFormatting>
  <conditionalFormatting sqref="O102:O105">
    <cfRule type="cellIs" dxfId="2530" priority="666" operator="equal">
      <formula>0</formula>
    </cfRule>
  </conditionalFormatting>
  <conditionalFormatting sqref="Q102:Q105">
    <cfRule type="cellIs" dxfId="2529" priority="665" operator="equal">
      <formula>0</formula>
    </cfRule>
  </conditionalFormatting>
  <conditionalFormatting sqref="R102:R105">
    <cfRule type="cellIs" dxfId="2528" priority="664" operator="equal">
      <formula>0</formula>
    </cfRule>
  </conditionalFormatting>
  <conditionalFormatting sqref="AU102:AU105">
    <cfRule type="cellIs" dxfId="2527" priority="663" operator="equal">
      <formula>0</formula>
    </cfRule>
  </conditionalFormatting>
  <conditionalFormatting sqref="AG102:AG105">
    <cfRule type="cellIs" dxfId="2526" priority="662" operator="equal">
      <formula>0</formula>
    </cfRule>
  </conditionalFormatting>
  <conditionalFormatting sqref="AW102:AW105">
    <cfRule type="cellIs" dxfId="2525" priority="661" operator="equal">
      <formula>0</formula>
    </cfRule>
  </conditionalFormatting>
  <conditionalFormatting sqref="AV102:AV105">
    <cfRule type="cellIs" dxfId="2524" priority="660" operator="equal">
      <formula>0</formula>
    </cfRule>
  </conditionalFormatting>
  <conditionalFormatting sqref="AE102:AE105">
    <cfRule type="cellIs" dxfId="2523" priority="659" operator="equal">
      <formula>0</formula>
    </cfRule>
  </conditionalFormatting>
  <conditionalFormatting sqref="AJ102:AJ105">
    <cfRule type="cellIs" dxfId="2522" priority="658" operator="equal">
      <formula>0</formula>
    </cfRule>
  </conditionalFormatting>
  <conditionalFormatting sqref="AH102:AH105">
    <cfRule type="cellIs" dxfId="2521" priority="657" operator="equal">
      <formula>0</formula>
    </cfRule>
  </conditionalFormatting>
  <conditionalFormatting sqref="AK102:AM105">
    <cfRule type="cellIs" dxfId="2520" priority="656" operator="equal">
      <formula>0</formula>
    </cfRule>
  </conditionalFormatting>
  <conditionalFormatting sqref="AN102:AN105">
    <cfRule type="cellIs" dxfId="2519" priority="655" operator="equal">
      <formula>0</formula>
    </cfRule>
  </conditionalFormatting>
  <conditionalFormatting sqref="AO102:AP105">
    <cfRule type="cellIs" dxfId="2518" priority="654" operator="equal">
      <formula>0</formula>
    </cfRule>
  </conditionalFormatting>
  <conditionalFormatting sqref="AQ102:AQ105">
    <cfRule type="cellIs" dxfId="2517" priority="653" operator="equal">
      <formula>0</formula>
    </cfRule>
  </conditionalFormatting>
  <conditionalFormatting sqref="AR102:AS105">
    <cfRule type="cellIs" dxfId="2516" priority="652" operator="equal">
      <formula>0</formula>
    </cfRule>
  </conditionalFormatting>
  <conditionalFormatting sqref="AT102:AT105">
    <cfRule type="cellIs" dxfId="2515" priority="651" operator="equal">
      <formula>0</formula>
    </cfRule>
  </conditionalFormatting>
  <conditionalFormatting sqref="E102:E105">
    <cfRule type="cellIs" dxfId="2514" priority="650" operator="equal">
      <formula>0</formula>
    </cfRule>
  </conditionalFormatting>
  <conditionalFormatting sqref="U102:U105">
    <cfRule type="cellIs" dxfId="2513" priority="649" operator="equal">
      <formula>0</formula>
    </cfRule>
  </conditionalFormatting>
  <conditionalFormatting sqref="AF102:AF105">
    <cfRule type="cellIs" dxfId="2512" priority="648" operator="equal">
      <formula>0</formula>
    </cfRule>
  </conditionalFormatting>
  <conditionalFormatting sqref="AI102:AI105">
    <cfRule type="cellIs" dxfId="2511" priority="647" operator="equal">
      <formula>0</formula>
    </cfRule>
  </conditionalFormatting>
  <conditionalFormatting sqref="T107:T110">
    <cfRule type="cellIs" dxfId="2510" priority="646" operator="equal">
      <formula>0</formula>
    </cfRule>
  </conditionalFormatting>
  <conditionalFormatting sqref="V107:V110">
    <cfRule type="cellIs" dxfId="2509" priority="645" operator="equal">
      <formula>0</formula>
    </cfRule>
  </conditionalFormatting>
  <conditionalFormatting sqref="F107:F110">
    <cfRule type="cellIs" dxfId="2508" priority="644" operator="equal">
      <formula>0</formula>
    </cfRule>
  </conditionalFormatting>
  <conditionalFormatting sqref="I107:I110">
    <cfRule type="cellIs" dxfId="2507" priority="643" operator="equal">
      <formula>0</formula>
    </cfRule>
  </conditionalFormatting>
  <conditionalFormatting sqref="D107:D110">
    <cfRule type="cellIs" dxfId="2506" priority="642" operator="equal">
      <formula>0</formula>
    </cfRule>
  </conditionalFormatting>
  <conditionalFormatting sqref="M107:M110">
    <cfRule type="cellIs" dxfId="2505" priority="641" operator="equal">
      <formula>0</formula>
    </cfRule>
  </conditionalFormatting>
  <conditionalFormatting sqref="S107:S110">
    <cfRule type="cellIs" dxfId="2504" priority="640" operator="equal">
      <formula>0</formula>
    </cfRule>
  </conditionalFormatting>
  <conditionalFormatting sqref="P107:P110">
    <cfRule type="cellIs" dxfId="2503" priority="639" operator="equal">
      <formula>0</formula>
    </cfRule>
  </conditionalFormatting>
  <conditionalFormatting sqref="G107:G110">
    <cfRule type="cellIs" dxfId="2502" priority="638" operator="equal">
      <formula>0</formula>
    </cfRule>
  </conditionalFormatting>
  <conditionalFormatting sqref="H107:H110">
    <cfRule type="cellIs" dxfId="2501" priority="637" operator="equal">
      <formula>0</formula>
    </cfRule>
  </conditionalFormatting>
  <conditionalFormatting sqref="J107:J110">
    <cfRule type="cellIs" dxfId="2500" priority="636" operator="equal">
      <formula>0</formula>
    </cfRule>
  </conditionalFormatting>
  <conditionalFormatting sqref="K107:K110">
    <cfRule type="cellIs" dxfId="2499" priority="635" operator="equal">
      <formula>0</formula>
    </cfRule>
  </conditionalFormatting>
  <conditionalFormatting sqref="L107:L110">
    <cfRule type="cellIs" dxfId="2498" priority="634" operator="equal">
      <formula>0</formula>
    </cfRule>
  </conditionalFormatting>
  <conditionalFormatting sqref="N107:N110">
    <cfRule type="cellIs" dxfId="2497" priority="633" operator="equal">
      <formula>0</formula>
    </cfRule>
  </conditionalFormatting>
  <conditionalFormatting sqref="O107:O110">
    <cfRule type="cellIs" dxfId="2496" priority="632" operator="equal">
      <formula>0</formula>
    </cfRule>
  </conditionalFormatting>
  <conditionalFormatting sqref="Q107:Q110">
    <cfRule type="cellIs" dxfId="2495" priority="631" operator="equal">
      <formula>0</formula>
    </cfRule>
  </conditionalFormatting>
  <conditionalFormatting sqref="R107:R110">
    <cfRule type="cellIs" dxfId="2494" priority="630" operator="equal">
      <formula>0</formula>
    </cfRule>
  </conditionalFormatting>
  <conditionalFormatting sqref="AU107:AU110">
    <cfRule type="cellIs" dxfId="2493" priority="629" operator="equal">
      <formula>0</formula>
    </cfRule>
  </conditionalFormatting>
  <conditionalFormatting sqref="AG107:AG110">
    <cfRule type="cellIs" dxfId="2492" priority="628" operator="equal">
      <formula>0</formula>
    </cfRule>
  </conditionalFormatting>
  <conditionalFormatting sqref="AW107:AW110">
    <cfRule type="cellIs" dxfId="2491" priority="627" operator="equal">
      <formula>0</formula>
    </cfRule>
  </conditionalFormatting>
  <conditionalFormatting sqref="AV107:AV110">
    <cfRule type="cellIs" dxfId="2490" priority="626" operator="equal">
      <formula>0</formula>
    </cfRule>
  </conditionalFormatting>
  <conditionalFormatting sqref="AE107:AE110">
    <cfRule type="cellIs" dxfId="2489" priority="625" operator="equal">
      <formula>0</formula>
    </cfRule>
  </conditionalFormatting>
  <conditionalFormatting sqref="AJ107:AJ110">
    <cfRule type="cellIs" dxfId="2488" priority="624" operator="equal">
      <formula>0</formula>
    </cfRule>
  </conditionalFormatting>
  <conditionalFormatting sqref="AH107:AH110">
    <cfRule type="cellIs" dxfId="2487" priority="623" operator="equal">
      <formula>0</formula>
    </cfRule>
  </conditionalFormatting>
  <conditionalFormatting sqref="AK107:AM110">
    <cfRule type="cellIs" dxfId="2486" priority="622" operator="equal">
      <formula>0</formula>
    </cfRule>
  </conditionalFormatting>
  <conditionalFormatting sqref="AN107:AN110">
    <cfRule type="cellIs" dxfId="2485" priority="621" operator="equal">
      <formula>0</formula>
    </cfRule>
  </conditionalFormatting>
  <conditionalFormatting sqref="AO107:AP110">
    <cfRule type="cellIs" dxfId="2484" priority="620" operator="equal">
      <formula>0</formula>
    </cfRule>
  </conditionalFormatting>
  <conditionalFormatting sqref="AQ107:AQ110">
    <cfRule type="cellIs" dxfId="2483" priority="619" operator="equal">
      <formula>0</formula>
    </cfRule>
  </conditionalFormatting>
  <conditionalFormatting sqref="AR107:AS110">
    <cfRule type="cellIs" dxfId="2482" priority="618" operator="equal">
      <formula>0</formula>
    </cfRule>
  </conditionalFormatting>
  <conditionalFormatting sqref="AT107:AT110">
    <cfRule type="cellIs" dxfId="2481" priority="617" operator="equal">
      <formula>0</formula>
    </cfRule>
  </conditionalFormatting>
  <conditionalFormatting sqref="E107:E110">
    <cfRule type="cellIs" dxfId="2480" priority="616" operator="equal">
      <formula>0</formula>
    </cfRule>
  </conditionalFormatting>
  <conditionalFormatting sqref="U107:U110">
    <cfRule type="cellIs" dxfId="2479" priority="615" operator="equal">
      <formula>0</formula>
    </cfRule>
  </conditionalFormatting>
  <conditionalFormatting sqref="AF107:AF110">
    <cfRule type="cellIs" dxfId="2478" priority="614" operator="equal">
      <formula>0</formula>
    </cfRule>
  </conditionalFormatting>
  <conditionalFormatting sqref="AI107:AI110">
    <cfRule type="cellIs" dxfId="2477" priority="613" operator="equal">
      <formula>0</formula>
    </cfRule>
  </conditionalFormatting>
  <conditionalFormatting sqref="T112">
    <cfRule type="cellIs" dxfId="2476" priority="612" operator="equal">
      <formula>0</formula>
    </cfRule>
  </conditionalFormatting>
  <conditionalFormatting sqref="V112">
    <cfRule type="cellIs" dxfId="2475" priority="611" operator="equal">
      <formula>0</formula>
    </cfRule>
  </conditionalFormatting>
  <conditionalFormatting sqref="F112">
    <cfRule type="cellIs" dxfId="2474" priority="610" operator="equal">
      <formula>0</formula>
    </cfRule>
  </conditionalFormatting>
  <conditionalFormatting sqref="I112">
    <cfRule type="cellIs" dxfId="2473" priority="609" operator="equal">
      <formula>0</formula>
    </cfRule>
  </conditionalFormatting>
  <conditionalFormatting sqref="D112">
    <cfRule type="cellIs" dxfId="2472" priority="608" operator="equal">
      <formula>0</formula>
    </cfRule>
  </conditionalFormatting>
  <conditionalFormatting sqref="M112">
    <cfRule type="cellIs" dxfId="2471" priority="607" operator="equal">
      <formula>0</formula>
    </cfRule>
  </conditionalFormatting>
  <conditionalFormatting sqref="S112">
    <cfRule type="cellIs" dxfId="2470" priority="606" operator="equal">
      <formula>0</formula>
    </cfRule>
  </conditionalFormatting>
  <conditionalFormatting sqref="P112">
    <cfRule type="cellIs" dxfId="2469" priority="605" operator="equal">
      <formula>0</formula>
    </cfRule>
  </conditionalFormatting>
  <conditionalFormatting sqref="G112">
    <cfRule type="cellIs" dxfId="2468" priority="604" operator="equal">
      <formula>0</formula>
    </cfRule>
  </conditionalFormatting>
  <conditionalFormatting sqref="H112">
    <cfRule type="cellIs" dxfId="2467" priority="603" operator="equal">
      <formula>0</formula>
    </cfRule>
  </conditionalFormatting>
  <conditionalFormatting sqref="J112">
    <cfRule type="cellIs" dxfId="2466" priority="602" operator="equal">
      <formula>0</formula>
    </cfRule>
  </conditionalFormatting>
  <conditionalFormatting sqref="K112">
    <cfRule type="cellIs" dxfId="2465" priority="601" operator="equal">
      <formula>0</formula>
    </cfRule>
  </conditionalFormatting>
  <conditionalFormatting sqref="L112">
    <cfRule type="cellIs" dxfId="2464" priority="600" operator="equal">
      <formula>0</formula>
    </cfRule>
  </conditionalFormatting>
  <conditionalFormatting sqref="N112">
    <cfRule type="cellIs" dxfId="2463" priority="599" operator="equal">
      <formula>0</formula>
    </cfRule>
  </conditionalFormatting>
  <conditionalFormatting sqref="O112">
    <cfRule type="cellIs" dxfId="2462" priority="598" operator="equal">
      <formula>0</formula>
    </cfRule>
  </conditionalFormatting>
  <conditionalFormatting sqref="Q112">
    <cfRule type="cellIs" dxfId="2461" priority="597" operator="equal">
      <formula>0</formula>
    </cfRule>
  </conditionalFormatting>
  <conditionalFormatting sqref="R112">
    <cfRule type="cellIs" dxfId="2460" priority="596" operator="equal">
      <formula>0</formula>
    </cfRule>
  </conditionalFormatting>
  <conditionalFormatting sqref="AU112">
    <cfRule type="cellIs" dxfId="2459" priority="595" operator="equal">
      <formula>0</formula>
    </cfRule>
  </conditionalFormatting>
  <conditionalFormatting sqref="AG112">
    <cfRule type="cellIs" dxfId="2458" priority="594" operator="equal">
      <formula>0</formula>
    </cfRule>
  </conditionalFormatting>
  <conditionalFormatting sqref="AW112">
    <cfRule type="cellIs" dxfId="2457" priority="593" operator="equal">
      <formula>0</formula>
    </cfRule>
  </conditionalFormatting>
  <conditionalFormatting sqref="AV112">
    <cfRule type="cellIs" dxfId="2456" priority="592" operator="equal">
      <formula>0</formula>
    </cfRule>
  </conditionalFormatting>
  <conditionalFormatting sqref="AE112">
    <cfRule type="cellIs" dxfId="2455" priority="591" operator="equal">
      <formula>0</formula>
    </cfRule>
  </conditionalFormatting>
  <conditionalFormatting sqref="AJ112">
    <cfRule type="cellIs" dxfId="2454" priority="590" operator="equal">
      <formula>0</formula>
    </cfRule>
  </conditionalFormatting>
  <conditionalFormatting sqref="AH112">
    <cfRule type="cellIs" dxfId="2453" priority="589" operator="equal">
      <formula>0</formula>
    </cfRule>
  </conditionalFormatting>
  <conditionalFormatting sqref="AK112:AM112">
    <cfRule type="cellIs" dxfId="2452" priority="588" operator="equal">
      <formula>0</formula>
    </cfRule>
  </conditionalFormatting>
  <conditionalFormatting sqref="AN112">
    <cfRule type="cellIs" dxfId="2451" priority="587" operator="equal">
      <formula>0</formula>
    </cfRule>
  </conditionalFormatting>
  <conditionalFormatting sqref="AO112:AP112">
    <cfRule type="cellIs" dxfId="2450" priority="586" operator="equal">
      <formula>0</formula>
    </cfRule>
  </conditionalFormatting>
  <conditionalFormatting sqref="AQ112">
    <cfRule type="cellIs" dxfId="2449" priority="585" operator="equal">
      <formula>0</formula>
    </cfRule>
  </conditionalFormatting>
  <conditionalFormatting sqref="AR112:AS112">
    <cfRule type="cellIs" dxfId="2448" priority="584" operator="equal">
      <formula>0</formula>
    </cfRule>
  </conditionalFormatting>
  <conditionalFormatting sqref="AT112">
    <cfRule type="cellIs" dxfId="2447" priority="583" operator="equal">
      <formula>0</formula>
    </cfRule>
  </conditionalFormatting>
  <conditionalFormatting sqref="E112">
    <cfRule type="cellIs" dxfId="2446" priority="582" operator="equal">
      <formula>0</formula>
    </cfRule>
  </conditionalFormatting>
  <conditionalFormatting sqref="U112">
    <cfRule type="cellIs" dxfId="2445" priority="581" operator="equal">
      <formula>0</formula>
    </cfRule>
  </conditionalFormatting>
  <conditionalFormatting sqref="AF112">
    <cfRule type="cellIs" dxfId="2444" priority="580" operator="equal">
      <formula>0</formula>
    </cfRule>
  </conditionalFormatting>
  <conditionalFormatting sqref="AI112">
    <cfRule type="cellIs" dxfId="2443" priority="579" operator="equal">
      <formula>0</formula>
    </cfRule>
  </conditionalFormatting>
  <conditionalFormatting sqref="T114">
    <cfRule type="cellIs" dxfId="2442" priority="578" operator="equal">
      <formula>0</formula>
    </cfRule>
  </conditionalFormatting>
  <conditionalFormatting sqref="V114">
    <cfRule type="cellIs" dxfId="2441" priority="577" operator="equal">
      <formula>0</formula>
    </cfRule>
  </conditionalFormatting>
  <conditionalFormatting sqref="F114">
    <cfRule type="cellIs" dxfId="2440" priority="576" operator="equal">
      <formula>0</formula>
    </cfRule>
  </conditionalFormatting>
  <conditionalFormatting sqref="I114">
    <cfRule type="cellIs" dxfId="2439" priority="575" operator="equal">
      <formula>0</formula>
    </cfRule>
  </conditionalFormatting>
  <conditionalFormatting sqref="D114">
    <cfRule type="cellIs" dxfId="2438" priority="574" operator="equal">
      <formula>0</formula>
    </cfRule>
  </conditionalFormatting>
  <conditionalFormatting sqref="M114">
    <cfRule type="cellIs" dxfId="2437" priority="573" operator="equal">
      <formula>0</formula>
    </cfRule>
  </conditionalFormatting>
  <conditionalFormatting sqref="S114">
    <cfRule type="cellIs" dxfId="2436" priority="572" operator="equal">
      <formula>0</formula>
    </cfRule>
  </conditionalFormatting>
  <conditionalFormatting sqref="P114">
    <cfRule type="cellIs" dxfId="2435" priority="571" operator="equal">
      <formula>0</formula>
    </cfRule>
  </conditionalFormatting>
  <conditionalFormatting sqref="G114">
    <cfRule type="cellIs" dxfId="2434" priority="570" operator="equal">
      <formula>0</formula>
    </cfRule>
  </conditionalFormatting>
  <conditionalFormatting sqref="H114">
    <cfRule type="cellIs" dxfId="2433" priority="569" operator="equal">
      <formula>0</formula>
    </cfRule>
  </conditionalFormatting>
  <conditionalFormatting sqref="J114">
    <cfRule type="cellIs" dxfId="2432" priority="568" operator="equal">
      <formula>0</formula>
    </cfRule>
  </conditionalFormatting>
  <conditionalFormatting sqref="K114">
    <cfRule type="cellIs" dxfId="2431" priority="567" operator="equal">
      <formula>0</formula>
    </cfRule>
  </conditionalFormatting>
  <conditionalFormatting sqref="L114">
    <cfRule type="cellIs" dxfId="2430" priority="566" operator="equal">
      <formula>0</formula>
    </cfRule>
  </conditionalFormatting>
  <conditionalFormatting sqref="N114">
    <cfRule type="cellIs" dxfId="2429" priority="565" operator="equal">
      <formula>0</formula>
    </cfRule>
  </conditionalFormatting>
  <conditionalFormatting sqref="O114">
    <cfRule type="cellIs" dxfId="2428" priority="564" operator="equal">
      <formula>0</formula>
    </cfRule>
  </conditionalFormatting>
  <conditionalFormatting sqref="Q114">
    <cfRule type="cellIs" dxfId="2427" priority="563" operator="equal">
      <formula>0</formula>
    </cfRule>
  </conditionalFormatting>
  <conditionalFormatting sqref="R114">
    <cfRule type="cellIs" dxfId="2426" priority="562" operator="equal">
      <formula>0</formula>
    </cfRule>
  </conditionalFormatting>
  <conditionalFormatting sqref="AU114">
    <cfRule type="cellIs" dxfId="2425" priority="561" operator="equal">
      <formula>0</formula>
    </cfRule>
  </conditionalFormatting>
  <conditionalFormatting sqref="AG114">
    <cfRule type="cellIs" dxfId="2424" priority="560" operator="equal">
      <formula>0</formula>
    </cfRule>
  </conditionalFormatting>
  <conditionalFormatting sqref="AW114">
    <cfRule type="cellIs" dxfId="2423" priority="559" operator="equal">
      <formula>0</formula>
    </cfRule>
  </conditionalFormatting>
  <conditionalFormatting sqref="AV114">
    <cfRule type="cellIs" dxfId="2422" priority="558" operator="equal">
      <formula>0</formula>
    </cfRule>
  </conditionalFormatting>
  <conditionalFormatting sqref="AE114">
    <cfRule type="cellIs" dxfId="2421" priority="557" operator="equal">
      <formula>0</formula>
    </cfRule>
  </conditionalFormatting>
  <conditionalFormatting sqref="AJ114">
    <cfRule type="cellIs" dxfId="2420" priority="556" operator="equal">
      <formula>0</formula>
    </cfRule>
  </conditionalFormatting>
  <conditionalFormatting sqref="AH114">
    <cfRule type="cellIs" dxfId="2419" priority="555" operator="equal">
      <formula>0</formula>
    </cfRule>
  </conditionalFormatting>
  <conditionalFormatting sqref="AK114:AM114">
    <cfRule type="cellIs" dxfId="2418" priority="554" operator="equal">
      <formula>0</formula>
    </cfRule>
  </conditionalFormatting>
  <conditionalFormatting sqref="AN114">
    <cfRule type="cellIs" dxfId="2417" priority="553" operator="equal">
      <formula>0</formula>
    </cfRule>
  </conditionalFormatting>
  <conditionalFormatting sqref="AO114:AP114">
    <cfRule type="cellIs" dxfId="2416" priority="552" operator="equal">
      <formula>0</formula>
    </cfRule>
  </conditionalFormatting>
  <conditionalFormatting sqref="AQ114">
    <cfRule type="cellIs" dxfId="2415" priority="551" operator="equal">
      <formula>0</formula>
    </cfRule>
  </conditionalFormatting>
  <conditionalFormatting sqref="AR114:AS114">
    <cfRule type="cellIs" dxfId="2414" priority="550" operator="equal">
      <formula>0</formula>
    </cfRule>
  </conditionalFormatting>
  <conditionalFormatting sqref="AT114">
    <cfRule type="cellIs" dxfId="2413" priority="549" operator="equal">
      <formula>0</formula>
    </cfRule>
  </conditionalFormatting>
  <conditionalFormatting sqref="E114">
    <cfRule type="cellIs" dxfId="2412" priority="548" operator="equal">
      <formula>0</formula>
    </cfRule>
  </conditionalFormatting>
  <conditionalFormatting sqref="U114">
    <cfRule type="cellIs" dxfId="2411" priority="547" operator="equal">
      <formula>0</formula>
    </cfRule>
  </conditionalFormatting>
  <conditionalFormatting sqref="AF114">
    <cfRule type="cellIs" dxfId="2410" priority="546" operator="equal">
      <formula>0</formula>
    </cfRule>
  </conditionalFormatting>
  <conditionalFormatting sqref="AI114">
    <cfRule type="cellIs" dxfId="2409" priority="545" operator="equal">
      <formula>0</formula>
    </cfRule>
  </conditionalFormatting>
  <conditionalFormatting sqref="T116:T142">
    <cfRule type="cellIs" dxfId="2408" priority="544" operator="equal">
      <formula>0</formula>
    </cfRule>
  </conditionalFormatting>
  <conditionalFormatting sqref="V116:V142">
    <cfRule type="cellIs" dxfId="2407" priority="543" operator="equal">
      <formula>0</formula>
    </cfRule>
  </conditionalFormatting>
  <conditionalFormatting sqref="F116:F142">
    <cfRule type="cellIs" dxfId="2406" priority="542" operator="equal">
      <formula>0</formula>
    </cfRule>
  </conditionalFormatting>
  <conditionalFormatting sqref="I116:I142">
    <cfRule type="cellIs" dxfId="2405" priority="541" operator="equal">
      <formula>0</formula>
    </cfRule>
  </conditionalFormatting>
  <conditionalFormatting sqref="D116:D142">
    <cfRule type="cellIs" dxfId="2404" priority="540" operator="equal">
      <formula>0</formula>
    </cfRule>
  </conditionalFormatting>
  <conditionalFormatting sqref="M116:M142">
    <cfRule type="cellIs" dxfId="2403" priority="539" operator="equal">
      <formula>0</formula>
    </cfRule>
  </conditionalFormatting>
  <conditionalFormatting sqref="S116:S142">
    <cfRule type="cellIs" dxfId="2402" priority="538" operator="equal">
      <formula>0</formula>
    </cfRule>
  </conditionalFormatting>
  <conditionalFormatting sqref="P116:P142">
    <cfRule type="cellIs" dxfId="2401" priority="537" operator="equal">
      <formula>0</formula>
    </cfRule>
  </conditionalFormatting>
  <conditionalFormatting sqref="G116:G142">
    <cfRule type="cellIs" dxfId="2400" priority="536" operator="equal">
      <formula>0</formula>
    </cfRule>
  </conditionalFormatting>
  <conditionalFormatting sqref="H116:H142">
    <cfRule type="cellIs" dxfId="2399" priority="535" operator="equal">
      <formula>0</formula>
    </cfRule>
  </conditionalFormatting>
  <conditionalFormatting sqref="J116:J142">
    <cfRule type="cellIs" dxfId="2398" priority="534" operator="equal">
      <formula>0</formula>
    </cfRule>
  </conditionalFormatting>
  <conditionalFormatting sqref="K116:K142">
    <cfRule type="cellIs" dxfId="2397" priority="533" operator="equal">
      <formula>0</formula>
    </cfRule>
  </conditionalFormatting>
  <conditionalFormatting sqref="L116:L142">
    <cfRule type="cellIs" dxfId="2396" priority="532" operator="equal">
      <formula>0</formula>
    </cfRule>
  </conditionalFormatting>
  <conditionalFormatting sqref="N116:N142">
    <cfRule type="cellIs" dxfId="2395" priority="531" operator="equal">
      <formula>0</formula>
    </cfRule>
  </conditionalFormatting>
  <conditionalFormatting sqref="O116:O142">
    <cfRule type="cellIs" dxfId="2394" priority="530" operator="equal">
      <formula>0</formula>
    </cfRule>
  </conditionalFormatting>
  <conditionalFormatting sqref="Q116:Q142">
    <cfRule type="cellIs" dxfId="2393" priority="529" operator="equal">
      <formula>0</formula>
    </cfRule>
  </conditionalFormatting>
  <conditionalFormatting sqref="R116:R142">
    <cfRule type="cellIs" dxfId="2392" priority="528" operator="equal">
      <formula>0</formula>
    </cfRule>
  </conditionalFormatting>
  <conditionalFormatting sqref="AU116:AU142">
    <cfRule type="cellIs" dxfId="2391" priority="527" operator="equal">
      <formula>0</formula>
    </cfRule>
  </conditionalFormatting>
  <conditionalFormatting sqref="AG116:AG142">
    <cfRule type="cellIs" dxfId="2390" priority="526" operator="equal">
      <formula>0</formula>
    </cfRule>
  </conditionalFormatting>
  <conditionalFormatting sqref="AW116:AW142">
    <cfRule type="cellIs" dxfId="2389" priority="525" operator="equal">
      <formula>0</formula>
    </cfRule>
  </conditionalFormatting>
  <conditionalFormatting sqref="AV116:AV142">
    <cfRule type="cellIs" dxfId="2388" priority="524" operator="equal">
      <formula>0</formula>
    </cfRule>
  </conditionalFormatting>
  <conditionalFormatting sqref="AE116:AE142">
    <cfRule type="cellIs" dxfId="2387" priority="523" operator="equal">
      <formula>0</formula>
    </cfRule>
  </conditionalFormatting>
  <conditionalFormatting sqref="AJ116:AJ142">
    <cfRule type="cellIs" dxfId="2386" priority="522" operator="equal">
      <formula>0</formula>
    </cfRule>
  </conditionalFormatting>
  <conditionalFormatting sqref="AH116:AH142">
    <cfRule type="cellIs" dxfId="2385" priority="521" operator="equal">
      <formula>0</formula>
    </cfRule>
  </conditionalFormatting>
  <conditionalFormatting sqref="AK116:AM142">
    <cfRule type="cellIs" dxfId="2384" priority="520" operator="equal">
      <formula>0</formula>
    </cfRule>
  </conditionalFormatting>
  <conditionalFormatting sqref="AN116:AN142">
    <cfRule type="cellIs" dxfId="2383" priority="519" operator="equal">
      <formula>0</formula>
    </cfRule>
  </conditionalFormatting>
  <conditionalFormatting sqref="AO116:AP142">
    <cfRule type="cellIs" dxfId="2382" priority="518" operator="equal">
      <formula>0</formula>
    </cfRule>
  </conditionalFormatting>
  <conditionalFormatting sqref="AQ116:AQ142">
    <cfRule type="cellIs" dxfId="2381" priority="517" operator="equal">
      <formula>0</formula>
    </cfRule>
  </conditionalFormatting>
  <conditionalFormatting sqref="AR116:AS142">
    <cfRule type="cellIs" dxfId="2380" priority="516" operator="equal">
      <formula>0</formula>
    </cfRule>
  </conditionalFormatting>
  <conditionalFormatting sqref="AT116:AT142">
    <cfRule type="cellIs" dxfId="2379" priority="515" operator="equal">
      <formula>0</formula>
    </cfRule>
  </conditionalFormatting>
  <conditionalFormatting sqref="E116:E142">
    <cfRule type="cellIs" dxfId="2378" priority="514" operator="equal">
      <formula>0</formula>
    </cfRule>
  </conditionalFormatting>
  <conditionalFormatting sqref="U116:U142">
    <cfRule type="cellIs" dxfId="2377" priority="513" operator="equal">
      <formula>0</formula>
    </cfRule>
  </conditionalFormatting>
  <conditionalFormatting sqref="AF116:AF142">
    <cfRule type="cellIs" dxfId="2376" priority="512" operator="equal">
      <formula>0</formula>
    </cfRule>
  </conditionalFormatting>
  <conditionalFormatting sqref="AI116:AI142">
    <cfRule type="cellIs" dxfId="2375" priority="511" operator="equal">
      <formula>0</formula>
    </cfRule>
  </conditionalFormatting>
  <conditionalFormatting sqref="T87:T96">
    <cfRule type="cellIs" dxfId="2374" priority="510" operator="equal">
      <formula>0</formula>
    </cfRule>
  </conditionalFormatting>
  <conditionalFormatting sqref="V87:V96">
    <cfRule type="cellIs" dxfId="2373" priority="509" operator="equal">
      <formula>0</formula>
    </cfRule>
  </conditionalFormatting>
  <conditionalFormatting sqref="F87:F96">
    <cfRule type="cellIs" dxfId="2372" priority="508" operator="equal">
      <formula>0</formula>
    </cfRule>
  </conditionalFormatting>
  <conditionalFormatting sqref="I87:I96">
    <cfRule type="cellIs" dxfId="2371" priority="507" operator="equal">
      <formula>0</formula>
    </cfRule>
  </conditionalFormatting>
  <conditionalFormatting sqref="D87:D96">
    <cfRule type="cellIs" dxfId="2370" priority="506" operator="equal">
      <formula>0</formula>
    </cfRule>
  </conditionalFormatting>
  <conditionalFormatting sqref="M87:M96">
    <cfRule type="cellIs" dxfId="2369" priority="505" operator="equal">
      <formula>0</formula>
    </cfRule>
  </conditionalFormatting>
  <conditionalFormatting sqref="S87:S96">
    <cfRule type="cellIs" dxfId="2368" priority="504" operator="equal">
      <formula>0</formula>
    </cfRule>
  </conditionalFormatting>
  <conditionalFormatting sqref="P87:P96">
    <cfRule type="cellIs" dxfId="2367" priority="503" operator="equal">
      <formula>0</formula>
    </cfRule>
  </conditionalFormatting>
  <conditionalFormatting sqref="G87:G96">
    <cfRule type="cellIs" dxfId="2366" priority="502" operator="equal">
      <formula>0</formula>
    </cfRule>
  </conditionalFormatting>
  <conditionalFormatting sqref="H87:H96">
    <cfRule type="cellIs" dxfId="2365" priority="501" operator="equal">
      <formula>0</formula>
    </cfRule>
  </conditionalFormatting>
  <conditionalFormatting sqref="J87:J96">
    <cfRule type="cellIs" dxfId="2364" priority="500" operator="equal">
      <formula>0</formula>
    </cfRule>
  </conditionalFormatting>
  <conditionalFormatting sqref="K87:K96">
    <cfRule type="cellIs" dxfId="2363" priority="499" operator="equal">
      <formula>0</formula>
    </cfRule>
  </conditionalFormatting>
  <conditionalFormatting sqref="L87:L96">
    <cfRule type="cellIs" dxfId="2362" priority="498" operator="equal">
      <formula>0</formula>
    </cfRule>
  </conditionalFormatting>
  <conditionalFormatting sqref="N87:N96">
    <cfRule type="cellIs" dxfId="2361" priority="497" operator="equal">
      <formula>0</formula>
    </cfRule>
  </conditionalFormatting>
  <conditionalFormatting sqref="O87:O96">
    <cfRule type="cellIs" dxfId="2360" priority="496" operator="equal">
      <formula>0</formula>
    </cfRule>
  </conditionalFormatting>
  <conditionalFormatting sqref="Q87:Q96">
    <cfRule type="cellIs" dxfId="2359" priority="495" operator="equal">
      <formula>0</formula>
    </cfRule>
  </conditionalFormatting>
  <conditionalFormatting sqref="R87:R96">
    <cfRule type="cellIs" dxfId="2358" priority="494" operator="equal">
      <formula>0</formula>
    </cfRule>
  </conditionalFormatting>
  <conditionalFormatting sqref="AU87:AU96">
    <cfRule type="cellIs" dxfId="2357" priority="493" operator="equal">
      <formula>0</formula>
    </cfRule>
  </conditionalFormatting>
  <conditionalFormatting sqref="AG87:AG96">
    <cfRule type="cellIs" dxfId="2356" priority="492" operator="equal">
      <formula>0</formula>
    </cfRule>
  </conditionalFormatting>
  <conditionalFormatting sqref="AW87:AW96">
    <cfRule type="cellIs" dxfId="2355" priority="491" operator="equal">
      <formula>0</formula>
    </cfRule>
  </conditionalFormatting>
  <conditionalFormatting sqref="AV87:AV96">
    <cfRule type="cellIs" dxfId="2354" priority="490" operator="equal">
      <formula>0</formula>
    </cfRule>
  </conditionalFormatting>
  <conditionalFormatting sqref="AE87:AE96">
    <cfRule type="cellIs" dxfId="2353" priority="489" operator="equal">
      <formula>0</formula>
    </cfRule>
  </conditionalFormatting>
  <conditionalFormatting sqref="AJ87:AJ96">
    <cfRule type="cellIs" dxfId="2352" priority="488" operator="equal">
      <formula>0</formula>
    </cfRule>
  </conditionalFormatting>
  <conditionalFormatting sqref="AH87:AH96">
    <cfRule type="cellIs" dxfId="2351" priority="487" operator="equal">
      <formula>0</formula>
    </cfRule>
  </conditionalFormatting>
  <conditionalFormatting sqref="AK87:AM96">
    <cfRule type="cellIs" dxfId="2350" priority="486" operator="equal">
      <formula>0</formula>
    </cfRule>
  </conditionalFormatting>
  <conditionalFormatting sqref="AN87:AN96">
    <cfRule type="cellIs" dxfId="2349" priority="485" operator="equal">
      <formula>0</formula>
    </cfRule>
  </conditionalFormatting>
  <conditionalFormatting sqref="AO87:AP96">
    <cfRule type="cellIs" dxfId="2348" priority="484" operator="equal">
      <formula>0</formula>
    </cfRule>
  </conditionalFormatting>
  <conditionalFormatting sqref="AQ87:AQ96">
    <cfRule type="cellIs" dxfId="2347" priority="483" operator="equal">
      <formula>0</formula>
    </cfRule>
  </conditionalFormatting>
  <conditionalFormatting sqref="AR87:AS96">
    <cfRule type="cellIs" dxfId="2346" priority="482" operator="equal">
      <formula>0</formula>
    </cfRule>
  </conditionalFormatting>
  <conditionalFormatting sqref="AT87:AT96">
    <cfRule type="cellIs" dxfId="2345" priority="481" operator="equal">
      <formula>0</formula>
    </cfRule>
  </conditionalFormatting>
  <conditionalFormatting sqref="E87:E96">
    <cfRule type="cellIs" dxfId="2344" priority="480" operator="equal">
      <formula>0</formula>
    </cfRule>
  </conditionalFormatting>
  <conditionalFormatting sqref="U87:U96">
    <cfRule type="cellIs" dxfId="2343" priority="479" operator="equal">
      <formula>0</formula>
    </cfRule>
  </conditionalFormatting>
  <conditionalFormatting sqref="AF87:AF96">
    <cfRule type="cellIs" dxfId="2342" priority="478" operator="equal">
      <formula>0</formula>
    </cfRule>
  </conditionalFormatting>
  <conditionalFormatting sqref="AI87:AI96">
    <cfRule type="cellIs" dxfId="2341" priority="477" operator="equal">
      <formula>0</formula>
    </cfRule>
  </conditionalFormatting>
  <conditionalFormatting sqref="T98">
    <cfRule type="cellIs" dxfId="2340" priority="476" operator="equal">
      <formula>0</formula>
    </cfRule>
  </conditionalFormatting>
  <conditionalFormatting sqref="V98">
    <cfRule type="cellIs" dxfId="2339" priority="475" operator="equal">
      <formula>0</formula>
    </cfRule>
  </conditionalFormatting>
  <conditionalFormatting sqref="F98">
    <cfRule type="cellIs" dxfId="2338" priority="474" operator="equal">
      <formula>0</formula>
    </cfRule>
  </conditionalFormatting>
  <conditionalFormatting sqref="I98">
    <cfRule type="cellIs" dxfId="2337" priority="473" operator="equal">
      <formula>0</formula>
    </cfRule>
  </conditionalFormatting>
  <conditionalFormatting sqref="D98">
    <cfRule type="cellIs" dxfId="2336" priority="472" operator="equal">
      <formula>0</formula>
    </cfRule>
  </conditionalFormatting>
  <conditionalFormatting sqref="M98">
    <cfRule type="cellIs" dxfId="2335" priority="471" operator="equal">
      <formula>0</formula>
    </cfRule>
  </conditionalFormatting>
  <conditionalFormatting sqref="S98">
    <cfRule type="cellIs" dxfId="2334" priority="470" operator="equal">
      <formula>0</formula>
    </cfRule>
  </conditionalFormatting>
  <conditionalFormatting sqref="P98">
    <cfRule type="cellIs" dxfId="2333" priority="469" operator="equal">
      <formula>0</formula>
    </cfRule>
  </conditionalFormatting>
  <conditionalFormatting sqref="G98">
    <cfRule type="cellIs" dxfId="2332" priority="468" operator="equal">
      <formula>0</formula>
    </cfRule>
  </conditionalFormatting>
  <conditionalFormatting sqref="H98">
    <cfRule type="cellIs" dxfId="2331" priority="467" operator="equal">
      <formula>0</formula>
    </cfRule>
  </conditionalFormatting>
  <conditionalFormatting sqref="J98">
    <cfRule type="cellIs" dxfId="2330" priority="466" operator="equal">
      <formula>0</formula>
    </cfRule>
  </conditionalFormatting>
  <conditionalFormatting sqref="K98">
    <cfRule type="cellIs" dxfId="2329" priority="465" operator="equal">
      <formula>0</formula>
    </cfRule>
  </conditionalFormatting>
  <conditionalFormatting sqref="L98">
    <cfRule type="cellIs" dxfId="2328" priority="464" operator="equal">
      <formula>0</formula>
    </cfRule>
  </conditionalFormatting>
  <conditionalFormatting sqref="N98">
    <cfRule type="cellIs" dxfId="2327" priority="463" operator="equal">
      <formula>0</formula>
    </cfRule>
  </conditionalFormatting>
  <conditionalFormatting sqref="O98">
    <cfRule type="cellIs" dxfId="2326" priority="462" operator="equal">
      <formula>0</formula>
    </cfRule>
  </conditionalFormatting>
  <conditionalFormatting sqref="Q98">
    <cfRule type="cellIs" dxfId="2325" priority="461" operator="equal">
      <formula>0</formula>
    </cfRule>
  </conditionalFormatting>
  <conditionalFormatting sqref="R98">
    <cfRule type="cellIs" dxfId="2324" priority="460" operator="equal">
      <formula>0</formula>
    </cfRule>
  </conditionalFormatting>
  <conditionalFormatting sqref="AU98">
    <cfRule type="cellIs" dxfId="2323" priority="459" operator="equal">
      <formula>0</formula>
    </cfRule>
  </conditionalFormatting>
  <conditionalFormatting sqref="AG98">
    <cfRule type="cellIs" dxfId="2322" priority="458" operator="equal">
      <formula>0</formula>
    </cfRule>
  </conditionalFormatting>
  <conditionalFormatting sqref="AW98">
    <cfRule type="cellIs" dxfId="2321" priority="457" operator="equal">
      <formula>0</formula>
    </cfRule>
  </conditionalFormatting>
  <conditionalFormatting sqref="AV98">
    <cfRule type="cellIs" dxfId="2320" priority="456" operator="equal">
      <formula>0</formula>
    </cfRule>
  </conditionalFormatting>
  <conditionalFormatting sqref="AE98">
    <cfRule type="cellIs" dxfId="2319" priority="455" operator="equal">
      <formula>0</formula>
    </cfRule>
  </conditionalFormatting>
  <conditionalFormatting sqref="AJ98">
    <cfRule type="cellIs" dxfId="2318" priority="454" operator="equal">
      <formula>0</formula>
    </cfRule>
  </conditionalFormatting>
  <conditionalFormatting sqref="AH98">
    <cfRule type="cellIs" dxfId="2317" priority="453" operator="equal">
      <formula>0</formula>
    </cfRule>
  </conditionalFormatting>
  <conditionalFormatting sqref="AK98:AM98">
    <cfRule type="cellIs" dxfId="2316" priority="452" operator="equal">
      <formula>0</formula>
    </cfRule>
  </conditionalFormatting>
  <conditionalFormatting sqref="AN98">
    <cfRule type="cellIs" dxfId="2315" priority="451" operator="equal">
      <formula>0</formula>
    </cfRule>
  </conditionalFormatting>
  <conditionalFormatting sqref="AO98:AP98">
    <cfRule type="cellIs" dxfId="2314" priority="450" operator="equal">
      <formula>0</formula>
    </cfRule>
  </conditionalFormatting>
  <conditionalFormatting sqref="AQ98">
    <cfRule type="cellIs" dxfId="2313" priority="449" operator="equal">
      <formula>0</formula>
    </cfRule>
  </conditionalFormatting>
  <conditionalFormatting sqref="AR98:AS98">
    <cfRule type="cellIs" dxfId="2312" priority="448" operator="equal">
      <formula>0</formula>
    </cfRule>
  </conditionalFormatting>
  <conditionalFormatting sqref="AT98">
    <cfRule type="cellIs" dxfId="2311" priority="447" operator="equal">
      <formula>0</formula>
    </cfRule>
  </conditionalFormatting>
  <conditionalFormatting sqref="E98">
    <cfRule type="cellIs" dxfId="2310" priority="446" operator="equal">
      <formula>0</formula>
    </cfRule>
  </conditionalFormatting>
  <conditionalFormatting sqref="U98">
    <cfRule type="cellIs" dxfId="2309" priority="445" operator="equal">
      <formula>0</formula>
    </cfRule>
  </conditionalFormatting>
  <conditionalFormatting sqref="AF98">
    <cfRule type="cellIs" dxfId="2308" priority="444" operator="equal">
      <formula>0</formula>
    </cfRule>
  </conditionalFormatting>
  <conditionalFormatting sqref="AI98">
    <cfRule type="cellIs" dxfId="2307" priority="443" operator="equal">
      <formula>0</formula>
    </cfRule>
  </conditionalFormatting>
  <conditionalFormatting sqref="T84:T85">
    <cfRule type="cellIs" dxfId="2306" priority="442" operator="equal">
      <formula>0</formula>
    </cfRule>
  </conditionalFormatting>
  <conditionalFormatting sqref="V84:V85">
    <cfRule type="cellIs" dxfId="2305" priority="441" operator="equal">
      <formula>0</formula>
    </cfRule>
  </conditionalFormatting>
  <conditionalFormatting sqref="F84:F85">
    <cfRule type="cellIs" dxfId="2304" priority="440" operator="equal">
      <formula>0</formula>
    </cfRule>
  </conditionalFormatting>
  <conditionalFormatting sqref="I84:I85">
    <cfRule type="cellIs" dxfId="2303" priority="439" operator="equal">
      <formula>0</formula>
    </cfRule>
  </conditionalFormatting>
  <conditionalFormatting sqref="D84:D85">
    <cfRule type="cellIs" dxfId="2302" priority="438" operator="equal">
      <formula>0</formula>
    </cfRule>
  </conditionalFormatting>
  <conditionalFormatting sqref="M84:M85">
    <cfRule type="cellIs" dxfId="2301" priority="437" operator="equal">
      <formula>0</formula>
    </cfRule>
  </conditionalFormatting>
  <conditionalFormatting sqref="S84:S85">
    <cfRule type="cellIs" dxfId="2300" priority="436" operator="equal">
      <formula>0</formula>
    </cfRule>
  </conditionalFormatting>
  <conditionalFormatting sqref="P84:P85">
    <cfRule type="cellIs" dxfId="2299" priority="435" operator="equal">
      <formula>0</formula>
    </cfRule>
  </conditionalFormatting>
  <conditionalFormatting sqref="G84:G85">
    <cfRule type="cellIs" dxfId="2298" priority="434" operator="equal">
      <formula>0</formula>
    </cfRule>
  </conditionalFormatting>
  <conditionalFormatting sqref="H84:H85">
    <cfRule type="cellIs" dxfId="2297" priority="433" operator="equal">
      <formula>0</formula>
    </cfRule>
  </conditionalFormatting>
  <conditionalFormatting sqref="J84:J85">
    <cfRule type="cellIs" dxfId="2296" priority="432" operator="equal">
      <formula>0</formula>
    </cfRule>
  </conditionalFormatting>
  <conditionalFormatting sqref="K84:K85">
    <cfRule type="cellIs" dxfId="2295" priority="431" operator="equal">
      <formula>0</formula>
    </cfRule>
  </conditionalFormatting>
  <conditionalFormatting sqref="L84:L85">
    <cfRule type="cellIs" dxfId="2294" priority="430" operator="equal">
      <formula>0</formula>
    </cfRule>
  </conditionalFormatting>
  <conditionalFormatting sqref="N84:N85">
    <cfRule type="cellIs" dxfId="2293" priority="429" operator="equal">
      <formula>0</formula>
    </cfRule>
  </conditionalFormatting>
  <conditionalFormatting sqref="O84:O85">
    <cfRule type="cellIs" dxfId="2292" priority="428" operator="equal">
      <formula>0</formula>
    </cfRule>
  </conditionalFormatting>
  <conditionalFormatting sqref="Q84:Q85">
    <cfRule type="cellIs" dxfId="2291" priority="427" operator="equal">
      <formula>0</formula>
    </cfRule>
  </conditionalFormatting>
  <conditionalFormatting sqref="R84:R85">
    <cfRule type="cellIs" dxfId="2290" priority="426" operator="equal">
      <formula>0</formula>
    </cfRule>
  </conditionalFormatting>
  <conditionalFormatting sqref="AU84:AU85">
    <cfRule type="cellIs" dxfId="2289" priority="425" operator="equal">
      <formula>0</formula>
    </cfRule>
  </conditionalFormatting>
  <conditionalFormatting sqref="AG84:AG85">
    <cfRule type="cellIs" dxfId="2288" priority="424" operator="equal">
      <formula>0</formula>
    </cfRule>
  </conditionalFormatting>
  <conditionalFormatting sqref="AW84:AW85">
    <cfRule type="cellIs" dxfId="2287" priority="423" operator="equal">
      <formula>0</formula>
    </cfRule>
  </conditionalFormatting>
  <conditionalFormatting sqref="AV84:AV85">
    <cfRule type="cellIs" dxfId="2286" priority="422" operator="equal">
      <formula>0</formula>
    </cfRule>
  </conditionalFormatting>
  <conditionalFormatting sqref="AE84:AE85">
    <cfRule type="cellIs" dxfId="2285" priority="421" operator="equal">
      <formula>0</formula>
    </cfRule>
  </conditionalFormatting>
  <conditionalFormatting sqref="AJ84:AJ85">
    <cfRule type="cellIs" dxfId="2284" priority="420" operator="equal">
      <formula>0</formula>
    </cfRule>
  </conditionalFormatting>
  <conditionalFormatting sqref="AH84:AH85">
    <cfRule type="cellIs" dxfId="2283" priority="419" operator="equal">
      <formula>0</formula>
    </cfRule>
  </conditionalFormatting>
  <conditionalFormatting sqref="AK84:AM85">
    <cfRule type="cellIs" dxfId="2282" priority="418" operator="equal">
      <formula>0</formula>
    </cfRule>
  </conditionalFormatting>
  <conditionalFormatting sqref="AN84:AN85">
    <cfRule type="cellIs" dxfId="2281" priority="417" operator="equal">
      <formula>0</formula>
    </cfRule>
  </conditionalFormatting>
  <conditionalFormatting sqref="AO84:AP85">
    <cfRule type="cellIs" dxfId="2280" priority="416" operator="equal">
      <formula>0</formula>
    </cfRule>
  </conditionalFormatting>
  <conditionalFormatting sqref="AQ84:AQ85">
    <cfRule type="cellIs" dxfId="2279" priority="415" operator="equal">
      <formula>0</formula>
    </cfRule>
  </conditionalFormatting>
  <conditionalFormatting sqref="AR84:AS85">
    <cfRule type="cellIs" dxfId="2278" priority="414" operator="equal">
      <formula>0</formula>
    </cfRule>
  </conditionalFormatting>
  <conditionalFormatting sqref="AT84:AT85">
    <cfRule type="cellIs" dxfId="2277" priority="413" operator="equal">
      <formula>0</formula>
    </cfRule>
  </conditionalFormatting>
  <conditionalFormatting sqref="E84:E85">
    <cfRule type="cellIs" dxfId="2276" priority="412" operator="equal">
      <formula>0</formula>
    </cfRule>
  </conditionalFormatting>
  <conditionalFormatting sqref="U84:U85">
    <cfRule type="cellIs" dxfId="2275" priority="411" operator="equal">
      <formula>0</formula>
    </cfRule>
  </conditionalFormatting>
  <conditionalFormatting sqref="AF84:AF85">
    <cfRule type="cellIs" dxfId="2274" priority="410" operator="equal">
      <formula>0</formula>
    </cfRule>
  </conditionalFormatting>
  <conditionalFormatting sqref="AI84:AI85">
    <cfRule type="cellIs" dxfId="2273" priority="409" operator="equal">
      <formula>0</formula>
    </cfRule>
  </conditionalFormatting>
  <conditionalFormatting sqref="T79:T82">
    <cfRule type="cellIs" dxfId="2272" priority="408" operator="equal">
      <formula>0</formula>
    </cfRule>
  </conditionalFormatting>
  <conditionalFormatting sqref="V79:V82">
    <cfRule type="cellIs" dxfId="2271" priority="407" operator="equal">
      <formula>0</formula>
    </cfRule>
  </conditionalFormatting>
  <conditionalFormatting sqref="F79:F82">
    <cfRule type="cellIs" dxfId="2270" priority="406" operator="equal">
      <formula>0</formula>
    </cfRule>
  </conditionalFormatting>
  <conditionalFormatting sqref="I79:I82">
    <cfRule type="cellIs" dxfId="2269" priority="405" operator="equal">
      <formula>0</formula>
    </cfRule>
  </conditionalFormatting>
  <conditionalFormatting sqref="D79:D82">
    <cfRule type="cellIs" dxfId="2268" priority="404" operator="equal">
      <formula>0</formula>
    </cfRule>
  </conditionalFormatting>
  <conditionalFormatting sqref="M79:M82">
    <cfRule type="cellIs" dxfId="2267" priority="403" operator="equal">
      <formula>0</formula>
    </cfRule>
  </conditionalFormatting>
  <conditionalFormatting sqref="S79:S82">
    <cfRule type="cellIs" dxfId="2266" priority="402" operator="equal">
      <formula>0</formula>
    </cfRule>
  </conditionalFormatting>
  <conditionalFormatting sqref="P79:P82">
    <cfRule type="cellIs" dxfId="2265" priority="401" operator="equal">
      <formula>0</formula>
    </cfRule>
  </conditionalFormatting>
  <conditionalFormatting sqref="G79:G82">
    <cfRule type="cellIs" dxfId="2264" priority="400" operator="equal">
      <formula>0</formula>
    </cfRule>
  </conditionalFormatting>
  <conditionalFormatting sqref="H79:H82">
    <cfRule type="cellIs" dxfId="2263" priority="399" operator="equal">
      <formula>0</formula>
    </cfRule>
  </conditionalFormatting>
  <conditionalFormatting sqref="J79:J82">
    <cfRule type="cellIs" dxfId="2262" priority="398" operator="equal">
      <formula>0</formula>
    </cfRule>
  </conditionalFormatting>
  <conditionalFormatting sqref="K79:K82">
    <cfRule type="cellIs" dxfId="2261" priority="397" operator="equal">
      <formula>0</formula>
    </cfRule>
  </conditionalFormatting>
  <conditionalFormatting sqref="L79:L82">
    <cfRule type="cellIs" dxfId="2260" priority="396" operator="equal">
      <formula>0</formula>
    </cfRule>
  </conditionalFormatting>
  <conditionalFormatting sqref="N79:N82">
    <cfRule type="cellIs" dxfId="2259" priority="395" operator="equal">
      <formula>0</formula>
    </cfRule>
  </conditionalFormatting>
  <conditionalFormatting sqref="O79:O82">
    <cfRule type="cellIs" dxfId="2258" priority="394" operator="equal">
      <formula>0</formula>
    </cfRule>
  </conditionalFormatting>
  <conditionalFormatting sqref="Q79:Q82">
    <cfRule type="cellIs" dxfId="2257" priority="393" operator="equal">
      <formula>0</formula>
    </cfRule>
  </conditionalFormatting>
  <conditionalFormatting sqref="R79:R82">
    <cfRule type="cellIs" dxfId="2256" priority="392" operator="equal">
      <formula>0</formula>
    </cfRule>
  </conditionalFormatting>
  <conditionalFormatting sqref="AU79:AU82">
    <cfRule type="cellIs" dxfId="2255" priority="391" operator="equal">
      <formula>0</formula>
    </cfRule>
  </conditionalFormatting>
  <conditionalFormatting sqref="AG79:AG82">
    <cfRule type="cellIs" dxfId="2254" priority="390" operator="equal">
      <formula>0</formula>
    </cfRule>
  </conditionalFormatting>
  <conditionalFormatting sqref="AW79:AW82">
    <cfRule type="cellIs" dxfId="2253" priority="389" operator="equal">
      <formula>0</formula>
    </cfRule>
  </conditionalFormatting>
  <conditionalFormatting sqref="AV79:AV82">
    <cfRule type="cellIs" dxfId="2252" priority="388" operator="equal">
      <formula>0</formula>
    </cfRule>
  </conditionalFormatting>
  <conditionalFormatting sqref="AE79:AE82">
    <cfRule type="cellIs" dxfId="2251" priority="387" operator="equal">
      <formula>0</formula>
    </cfRule>
  </conditionalFormatting>
  <conditionalFormatting sqref="AJ79:AJ82">
    <cfRule type="cellIs" dxfId="2250" priority="386" operator="equal">
      <formula>0</formula>
    </cfRule>
  </conditionalFormatting>
  <conditionalFormatting sqref="AH79:AH82">
    <cfRule type="cellIs" dxfId="2249" priority="385" operator="equal">
      <formula>0</formula>
    </cfRule>
  </conditionalFormatting>
  <conditionalFormatting sqref="AK79:AM82">
    <cfRule type="cellIs" dxfId="2248" priority="384" operator="equal">
      <formula>0</formula>
    </cfRule>
  </conditionalFormatting>
  <conditionalFormatting sqref="AN79:AN82">
    <cfRule type="cellIs" dxfId="2247" priority="383" operator="equal">
      <formula>0</formula>
    </cfRule>
  </conditionalFormatting>
  <conditionalFormatting sqref="AO79:AP82">
    <cfRule type="cellIs" dxfId="2246" priority="382" operator="equal">
      <formula>0</formula>
    </cfRule>
  </conditionalFormatting>
  <conditionalFormatting sqref="AQ79:AQ82">
    <cfRule type="cellIs" dxfId="2245" priority="381" operator="equal">
      <formula>0</formula>
    </cfRule>
  </conditionalFormatting>
  <conditionalFormatting sqref="AR79:AS82">
    <cfRule type="cellIs" dxfId="2244" priority="380" operator="equal">
      <formula>0</formula>
    </cfRule>
  </conditionalFormatting>
  <conditionalFormatting sqref="AT79:AT82">
    <cfRule type="cellIs" dxfId="2243" priority="379" operator="equal">
      <formula>0</formula>
    </cfRule>
  </conditionalFormatting>
  <conditionalFormatting sqref="E79:E82">
    <cfRule type="cellIs" dxfId="2242" priority="378" operator="equal">
      <formula>0</formula>
    </cfRule>
  </conditionalFormatting>
  <conditionalFormatting sqref="U79:U82">
    <cfRule type="cellIs" dxfId="2241" priority="377" operator="equal">
      <formula>0</formula>
    </cfRule>
  </conditionalFormatting>
  <conditionalFormatting sqref="AF79:AF82">
    <cfRule type="cellIs" dxfId="2240" priority="376" operator="equal">
      <formula>0</formula>
    </cfRule>
  </conditionalFormatting>
  <conditionalFormatting sqref="AI79:AI82">
    <cfRule type="cellIs" dxfId="2239" priority="375" operator="equal">
      <formula>0</formula>
    </cfRule>
  </conditionalFormatting>
  <conditionalFormatting sqref="T72:T77">
    <cfRule type="cellIs" dxfId="2238" priority="374" operator="equal">
      <formula>0</formula>
    </cfRule>
  </conditionalFormatting>
  <conditionalFormatting sqref="V72:V77">
    <cfRule type="cellIs" dxfId="2237" priority="373" operator="equal">
      <formula>0</formula>
    </cfRule>
  </conditionalFormatting>
  <conditionalFormatting sqref="F72:F77">
    <cfRule type="cellIs" dxfId="2236" priority="372" operator="equal">
      <formula>0</formula>
    </cfRule>
  </conditionalFormatting>
  <conditionalFormatting sqref="I72:I77">
    <cfRule type="cellIs" dxfId="2235" priority="371" operator="equal">
      <formula>0</formula>
    </cfRule>
  </conditionalFormatting>
  <conditionalFormatting sqref="D72:D77">
    <cfRule type="cellIs" dxfId="2234" priority="370" operator="equal">
      <formula>0</formula>
    </cfRule>
  </conditionalFormatting>
  <conditionalFormatting sqref="M72:M77">
    <cfRule type="cellIs" dxfId="2233" priority="369" operator="equal">
      <formula>0</formula>
    </cfRule>
  </conditionalFormatting>
  <conditionalFormatting sqref="S72:S77">
    <cfRule type="cellIs" dxfId="2232" priority="368" operator="equal">
      <formula>0</formula>
    </cfRule>
  </conditionalFormatting>
  <conditionalFormatting sqref="P72:P77">
    <cfRule type="cellIs" dxfId="2231" priority="367" operator="equal">
      <formula>0</formula>
    </cfRule>
  </conditionalFormatting>
  <conditionalFormatting sqref="G72:G77">
    <cfRule type="cellIs" dxfId="2230" priority="366" operator="equal">
      <formula>0</formula>
    </cfRule>
  </conditionalFormatting>
  <conditionalFormatting sqref="H72:H77">
    <cfRule type="cellIs" dxfId="2229" priority="365" operator="equal">
      <formula>0</formula>
    </cfRule>
  </conditionalFormatting>
  <conditionalFormatting sqref="J72:J77">
    <cfRule type="cellIs" dxfId="2228" priority="364" operator="equal">
      <formula>0</formula>
    </cfRule>
  </conditionalFormatting>
  <conditionalFormatting sqref="K72:K77">
    <cfRule type="cellIs" dxfId="2227" priority="363" operator="equal">
      <formula>0</formula>
    </cfRule>
  </conditionalFormatting>
  <conditionalFormatting sqref="L72:L77">
    <cfRule type="cellIs" dxfId="2226" priority="362" operator="equal">
      <formula>0</formula>
    </cfRule>
  </conditionalFormatting>
  <conditionalFormatting sqref="N72:N77">
    <cfRule type="cellIs" dxfId="2225" priority="361" operator="equal">
      <formula>0</formula>
    </cfRule>
  </conditionalFormatting>
  <conditionalFormatting sqref="O72:O77">
    <cfRule type="cellIs" dxfId="2224" priority="360" operator="equal">
      <formula>0</formula>
    </cfRule>
  </conditionalFormatting>
  <conditionalFormatting sqref="Q72:Q77">
    <cfRule type="cellIs" dxfId="2223" priority="359" operator="equal">
      <formula>0</formula>
    </cfRule>
  </conditionalFormatting>
  <conditionalFormatting sqref="R72:R77">
    <cfRule type="cellIs" dxfId="2222" priority="358" operator="equal">
      <formula>0</formula>
    </cfRule>
  </conditionalFormatting>
  <conditionalFormatting sqref="AU72:AU77">
    <cfRule type="cellIs" dxfId="2221" priority="357" operator="equal">
      <formula>0</formula>
    </cfRule>
  </conditionalFormatting>
  <conditionalFormatting sqref="AG72:AG77">
    <cfRule type="cellIs" dxfId="2220" priority="356" operator="equal">
      <formula>0</formula>
    </cfRule>
  </conditionalFormatting>
  <conditionalFormatting sqref="AW72:AW77">
    <cfRule type="cellIs" dxfId="2219" priority="355" operator="equal">
      <formula>0</formula>
    </cfRule>
  </conditionalFormatting>
  <conditionalFormatting sqref="AV72:AV77">
    <cfRule type="cellIs" dxfId="2218" priority="354" operator="equal">
      <formula>0</formula>
    </cfRule>
  </conditionalFormatting>
  <conditionalFormatting sqref="AE72:AE77">
    <cfRule type="cellIs" dxfId="2217" priority="353" operator="equal">
      <formula>0</formula>
    </cfRule>
  </conditionalFormatting>
  <conditionalFormatting sqref="AJ72:AJ77">
    <cfRule type="cellIs" dxfId="2216" priority="352" operator="equal">
      <formula>0</formula>
    </cfRule>
  </conditionalFormatting>
  <conditionalFormatting sqref="AH72:AH77">
    <cfRule type="cellIs" dxfId="2215" priority="351" operator="equal">
      <formula>0</formula>
    </cfRule>
  </conditionalFormatting>
  <conditionalFormatting sqref="AK72:AM77">
    <cfRule type="cellIs" dxfId="2214" priority="350" operator="equal">
      <formula>0</formula>
    </cfRule>
  </conditionalFormatting>
  <conditionalFormatting sqref="AN72:AN77">
    <cfRule type="cellIs" dxfId="2213" priority="349" operator="equal">
      <formula>0</formula>
    </cfRule>
  </conditionalFormatting>
  <conditionalFormatting sqref="AO72:AP77">
    <cfRule type="cellIs" dxfId="2212" priority="348" operator="equal">
      <formula>0</formula>
    </cfRule>
  </conditionalFormatting>
  <conditionalFormatting sqref="AQ72:AQ77">
    <cfRule type="cellIs" dxfId="2211" priority="347" operator="equal">
      <formula>0</formula>
    </cfRule>
  </conditionalFormatting>
  <conditionalFormatting sqref="AR72:AS77">
    <cfRule type="cellIs" dxfId="2210" priority="346" operator="equal">
      <formula>0</formula>
    </cfRule>
  </conditionalFormatting>
  <conditionalFormatting sqref="AT72:AT77">
    <cfRule type="cellIs" dxfId="2209" priority="345" operator="equal">
      <formula>0</formula>
    </cfRule>
  </conditionalFormatting>
  <conditionalFormatting sqref="E72:E77">
    <cfRule type="cellIs" dxfId="2208" priority="344" operator="equal">
      <formula>0</formula>
    </cfRule>
  </conditionalFormatting>
  <conditionalFormatting sqref="U72:U77">
    <cfRule type="cellIs" dxfId="2207" priority="343" operator="equal">
      <formula>0</formula>
    </cfRule>
  </conditionalFormatting>
  <conditionalFormatting sqref="AF72:AF77">
    <cfRule type="cellIs" dxfId="2206" priority="342" operator="equal">
      <formula>0</formula>
    </cfRule>
  </conditionalFormatting>
  <conditionalFormatting sqref="AI72:AI77">
    <cfRule type="cellIs" dxfId="2205" priority="341" operator="equal">
      <formula>0</formula>
    </cfRule>
  </conditionalFormatting>
  <conditionalFormatting sqref="T67:T70">
    <cfRule type="cellIs" dxfId="2204" priority="340" operator="equal">
      <formula>0</formula>
    </cfRule>
  </conditionalFormatting>
  <conditionalFormatting sqref="V67:V70">
    <cfRule type="cellIs" dxfId="2203" priority="339" operator="equal">
      <formula>0</formula>
    </cfRule>
  </conditionalFormatting>
  <conditionalFormatting sqref="F67:F70">
    <cfRule type="cellIs" dxfId="2202" priority="338" operator="equal">
      <formula>0</formula>
    </cfRule>
  </conditionalFormatting>
  <conditionalFormatting sqref="I67:I70">
    <cfRule type="cellIs" dxfId="2201" priority="337" operator="equal">
      <formula>0</formula>
    </cfRule>
  </conditionalFormatting>
  <conditionalFormatting sqref="D67:D70">
    <cfRule type="cellIs" dxfId="2200" priority="336" operator="equal">
      <formula>0</formula>
    </cfRule>
  </conditionalFormatting>
  <conditionalFormatting sqref="M67:M70">
    <cfRule type="cellIs" dxfId="2199" priority="335" operator="equal">
      <formula>0</formula>
    </cfRule>
  </conditionalFormatting>
  <conditionalFormatting sqref="S67:S70">
    <cfRule type="cellIs" dxfId="2198" priority="334" operator="equal">
      <formula>0</formula>
    </cfRule>
  </conditionalFormatting>
  <conditionalFormatting sqref="P67:P70">
    <cfRule type="cellIs" dxfId="2197" priority="333" operator="equal">
      <formula>0</formula>
    </cfRule>
  </conditionalFormatting>
  <conditionalFormatting sqref="G67:G70">
    <cfRule type="cellIs" dxfId="2196" priority="332" operator="equal">
      <formula>0</formula>
    </cfRule>
  </conditionalFormatting>
  <conditionalFormatting sqref="H67:H70">
    <cfRule type="cellIs" dxfId="2195" priority="331" operator="equal">
      <formula>0</formula>
    </cfRule>
  </conditionalFormatting>
  <conditionalFormatting sqref="J67:J70">
    <cfRule type="cellIs" dxfId="2194" priority="330" operator="equal">
      <formula>0</formula>
    </cfRule>
  </conditionalFormatting>
  <conditionalFormatting sqref="K67:K70">
    <cfRule type="cellIs" dxfId="2193" priority="329" operator="equal">
      <formula>0</formula>
    </cfRule>
  </conditionalFormatting>
  <conditionalFormatting sqref="L67:L70">
    <cfRule type="cellIs" dxfId="2192" priority="328" operator="equal">
      <formula>0</formula>
    </cfRule>
  </conditionalFormatting>
  <conditionalFormatting sqref="N67:N70">
    <cfRule type="cellIs" dxfId="2191" priority="327" operator="equal">
      <formula>0</formula>
    </cfRule>
  </conditionalFormatting>
  <conditionalFormatting sqref="O67:O70">
    <cfRule type="cellIs" dxfId="2190" priority="326" operator="equal">
      <formula>0</formula>
    </cfRule>
  </conditionalFormatting>
  <conditionalFormatting sqref="Q67:Q70">
    <cfRule type="cellIs" dxfId="2189" priority="325" operator="equal">
      <formula>0</formula>
    </cfRule>
  </conditionalFormatting>
  <conditionalFormatting sqref="R67:R70">
    <cfRule type="cellIs" dxfId="2188" priority="324" operator="equal">
      <formula>0</formula>
    </cfRule>
  </conditionalFormatting>
  <conditionalFormatting sqref="AU67:AU70">
    <cfRule type="cellIs" dxfId="2187" priority="323" operator="equal">
      <formula>0</formula>
    </cfRule>
  </conditionalFormatting>
  <conditionalFormatting sqref="AG67:AG70">
    <cfRule type="cellIs" dxfId="2186" priority="322" operator="equal">
      <formula>0</formula>
    </cfRule>
  </conditionalFormatting>
  <conditionalFormatting sqref="AW67:AW70">
    <cfRule type="cellIs" dxfId="2185" priority="321" operator="equal">
      <formula>0</formula>
    </cfRule>
  </conditionalFormatting>
  <conditionalFormatting sqref="AV67:AV70">
    <cfRule type="cellIs" dxfId="2184" priority="320" operator="equal">
      <formula>0</formula>
    </cfRule>
  </conditionalFormatting>
  <conditionalFormatting sqref="AE67:AE70">
    <cfRule type="cellIs" dxfId="2183" priority="319" operator="equal">
      <formula>0</formula>
    </cfRule>
  </conditionalFormatting>
  <conditionalFormatting sqref="AJ67:AJ70">
    <cfRule type="cellIs" dxfId="2182" priority="318" operator="equal">
      <formula>0</formula>
    </cfRule>
  </conditionalFormatting>
  <conditionalFormatting sqref="AH67:AH70">
    <cfRule type="cellIs" dxfId="2181" priority="317" operator="equal">
      <formula>0</formula>
    </cfRule>
  </conditionalFormatting>
  <conditionalFormatting sqref="AK67:AM70">
    <cfRule type="cellIs" dxfId="2180" priority="316" operator="equal">
      <formula>0</formula>
    </cfRule>
  </conditionalFormatting>
  <conditionalFormatting sqref="AN67:AN70">
    <cfRule type="cellIs" dxfId="2179" priority="315" operator="equal">
      <formula>0</formula>
    </cfRule>
  </conditionalFormatting>
  <conditionalFormatting sqref="AO67:AP70">
    <cfRule type="cellIs" dxfId="2178" priority="314" operator="equal">
      <formula>0</formula>
    </cfRule>
  </conditionalFormatting>
  <conditionalFormatting sqref="AQ67:AQ70">
    <cfRule type="cellIs" dxfId="2177" priority="313" operator="equal">
      <formula>0</formula>
    </cfRule>
  </conditionalFormatting>
  <conditionalFormatting sqref="AR67:AS70">
    <cfRule type="cellIs" dxfId="2176" priority="312" operator="equal">
      <formula>0</formula>
    </cfRule>
  </conditionalFormatting>
  <conditionalFormatting sqref="AT67:AT70">
    <cfRule type="cellIs" dxfId="2175" priority="311" operator="equal">
      <formula>0</formula>
    </cfRule>
  </conditionalFormatting>
  <conditionalFormatting sqref="E67:E70">
    <cfRule type="cellIs" dxfId="2174" priority="310" operator="equal">
      <formula>0</formula>
    </cfRule>
  </conditionalFormatting>
  <conditionalFormatting sqref="U67:U70">
    <cfRule type="cellIs" dxfId="2173" priority="309" operator="equal">
      <formula>0</formula>
    </cfRule>
  </conditionalFormatting>
  <conditionalFormatting sqref="AF67:AF70">
    <cfRule type="cellIs" dxfId="2172" priority="308" operator="equal">
      <formula>0</formula>
    </cfRule>
  </conditionalFormatting>
  <conditionalFormatting sqref="AI67:AI70">
    <cfRule type="cellIs" dxfId="2171" priority="307" operator="equal">
      <formula>0</formula>
    </cfRule>
  </conditionalFormatting>
  <conditionalFormatting sqref="T62:T65">
    <cfRule type="cellIs" dxfId="2170" priority="306" operator="equal">
      <formula>0</formula>
    </cfRule>
  </conditionalFormatting>
  <conditionalFormatting sqref="V62:V65">
    <cfRule type="cellIs" dxfId="2169" priority="305" operator="equal">
      <formula>0</formula>
    </cfRule>
  </conditionalFormatting>
  <conditionalFormatting sqref="F62:F65">
    <cfRule type="cellIs" dxfId="2168" priority="304" operator="equal">
      <formula>0</formula>
    </cfRule>
  </conditionalFormatting>
  <conditionalFormatting sqref="I62:I65">
    <cfRule type="cellIs" dxfId="2167" priority="303" operator="equal">
      <formula>0</formula>
    </cfRule>
  </conditionalFormatting>
  <conditionalFormatting sqref="D62:D65">
    <cfRule type="cellIs" dxfId="2166" priority="302" operator="equal">
      <formula>0</formula>
    </cfRule>
  </conditionalFormatting>
  <conditionalFormatting sqref="M62:M65">
    <cfRule type="cellIs" dxfId="2165" priority="301" operator="equal">
      <formula>0</formula>
    </cfRule>
  </conditionalFormatting>
  <conditionalFormatting sqref="S62:S65">
    <cfRule type="cellIs" dxfId="2164" priority="300" operator="equal">
      <formula>0</formula>
    </cfRule>
  </conditionalFormatting>
  <conditionalFormatting sqref="P62:P65">
    <cfRule type="cellIs" dxfId="2163" priority="299" operator="equal">
      <formula>0</formula>
    </cfRule>
  </conditionalFormatting>
  <conditionalFormatting sqref="G62:G65">
    <cfRule type="cellIs" dxfId="2162" priority="298" operator="equal">
      <formula>0</formula>
    </cfRule>
  </conditionalFormatting>
  <conditionalFormatting sqref="H62:H65">
    <cfRule type="cellIs" dxfId="2161" priority="297" operator="equal">
      <formula>0</formula>
    </cfRule>
  </conditionalFormatting>
  <conditionalFormatting sqref="J62:J65">
    <cfRule type="cellIs" dxfId="2160" priority="296" operator="equal">
      <formula>0</formula>
    </cfRule>
  </conditionalFormatting>
  <conditionalFormatting sqref="K62:K65">
    <cfRule type="cellIs" dxfId="2159" priority="295" operator="equal">
      <formula>0</formula>
    </cfRule>
  </conditionalFormatting>
  <conditionalFormatting sqref="L62:L65">
    <cfRule type="cellIs" dxfId="2158" priority="294" operator="equal">
      <formula>0</formula>
    </cfRule>
  </conditionalFormatting>
  <conditionalFormatting sqref="N62:N65">
    <cfRule type="cellIs" dxfId="2157" priority="293" operator="equal">
      <formula>0</formula>
    </cfRule>
  </conditionalFormatting>
  <conditionalFormatting sqref="O62:O65">
    <cfRule type="cellIs" dxfId="2156" priority="292" operator="equal">
      <formula>0</formula>
    </cfRule>
  </conditionalFormatting>
  <conditionalFormatting sqref="Q62:Q65">
    <cfRule type="cellIs" dxfId="2155" priority="291" operator="equal">
      <formula>0</formula>
    </cfRule>
  </conditionalFormatting>
  <conditionalFormatting sqref="R62:R65">
    <cfRule type="cellIs" dxfId="2154" priority="290" operator="equal">
      <formula>0</formula>
    </cfRule>
  </conditionalFormatting>
  <conditionalFormatting sqref="AU62:AU65">
    <cfRule type="cellIs" dxfId="2153" priority="289" operator="equal">
      <formula>0</formula>
    </cfRule>
  </conditionalFormatting>
  <conditionalFormatting sqref="AG62:AG65">
    <cfRule type="cellIs" dxfId="2152" priority="288" operator="equal">
      <formula>0</formula>
    </cfRule>
  </conditionalFormatting>
  <conditionalFormatting sqref="AW62:AW65">
    <cfRule type="cellIs" dxfId="2151" priority="287" operator="equal">
      <formula>0</formula>
    </cfRule>
  </conditionalFormatting>
  <conditionalFormatting sqref="AV62:AV65">
    <cfRule type="cellIs" dxfId="2150" priority="286" operator="equal">
      <formula>0</formula>
    </cfRule>
  </conditionalFormatting>
  <conditionalFormatting sqref="AE62:AE65">
    <cfRule type="cellIs" dxfId="2149" priority="285" operator="equal">
      <formula>0</formula>
    </cfRule>
  </conditionalFormatting>
  <conditionalFormatting sqref="AJ62:AJ65">
    <cfRule type="cellIs" dxfId="2148" priority="284" operator="equal">
      <formula>0</formula>
    </cfRule>
  </conditionalFormatting>
  <conditionalFormatting sqref="AH62:AH65">
    <cfRule type="cellIs" dxfId="2147" priority="283" operator="equal">
      <formula>0</formula>
    </cfRule>
  </conditionalFormatting>
  <conditionalFormatting sqref="AK62:AM65">
    <cfRule type="cellIs" dxfId="2146" priority="282" operator="equal">
      <formula>0</formula>
    </cfRule>
  </conditionalFormatting>
  <conditionalFormatting sqref="AN62:AN65">
    <cfRule type="cellIs" dxfId="2145" priority="281" operator="equal">
      <formula>0</formula>
    </cfRule>
  </conditionalFormatting>
  <conditionalFormatting sqref="AO62:AP65">
    <cfRule type="cellIs" dxfId="2144" priority="280" operator="equal">
      <formula>0</formula>
    </cfRule>
  </conditionalFormatting>
  <conditionalFormatting sqref="AQ62:AQ65">
    <cfRule type="cellIs" dxfId="2143" priority="279" operator="equal">
      <formula>0</formula>
    </cfRule>
  </conditionalFormatting>
  <conditionalFormatting sqref="AR62:AS65">
    <cfRule type="cellIs" dxfId="2142" priority="278" operator="equal">
      <formula>0</formula>
    </cfRule>
  </conditionalFormatting>
  <conditionalFormatting sqref="AT62:AT65">
    <cfRule type="cellIs" dxfId="2141" priority="277" operator="equal">
      <formula>0</formula>
    </cfRule>
  </conditionalFormatting>
  <conditionalFormatting sqref="E62:E65">
    <cfRule type="cellIs" dxfId="2140" priority="276" operator="equal">
      <formula>0</formula>
    </cfRule>
  </conditionalFormatting>
  <conditionalFormatting sqref="U62:U65">
    <cfRule type="cellIs" dxfId="2139" priority="275" operator="equal">
      <formula>0</formula>
    </cfRule>
  </conditionalFormatting>
  <conditionalFormatting sqref="AF62:AF65">
    <cfRule type="cellIs" dxfId="2138" priority="274" operator="equal">
      <formula>0</formula>
    </cfRule>
  </conditionalFormatting>
  <conditionalFormatting sqref="AI62:AI65">
    <cfRule type="cellIs" dxfId="2137" priority="273" operator="equal">
      <formula>0</formula>
    </cfRule>
  </conditionalFormatting>
  <conditionalFormatting sqref="T57:T60">
    <cfRule type="cellIs" dxfId="2136" priority="272" operator="equal">
      <formula>0</formula>
    </cfRule>
  </conditionalFormatting>
  <conditionalFormatting sqref="V57:V60">
    <cfRule type="cellIs" dxfId="2135" priority="271" operator="equal">
      <formula>0</formula>
    </cfRule>
  </conditionalFormatting>
  <conditionalFormatting sqref="F57:F60">
    <cfRule type="cellIs" dxfId="2134" priority="270" operator="equal">
      <formula>0</formula>
    </cfRule>
  </conditionalFormatting>
  <conditionalFormatting sqref="I57:I60">
    <cfRule type="cellIs" dxfId="2133" priority="269" operator="equal">
      <formula>0</formula>
    </cfRule>
  </conditionalFormatting>
  <conditionalFormatting sqref="D57:D60">
    <cfRule type="cellIs" dxfId="2132" priority="268" operator="equal">
      <formula>0</formula>
    </cfRule>
  </conditionalFormatting>
  <conditionalFormatting sqref="M57:M60">
    <cfRule type="cellIs" dxfId="2131" priority="267" operator="equal">
      <formula>0</formula>
    </cfRule>
  </conditionalFormatting>
  <conditionalFormatting sqref="S57:S60">
    <cfRule type="cellIs" dxfId="2130" priority="266" operator="equal">
      <formula>0</formula>
    </cfRule>
  </conditionalFormatting>
  <conditionalFormatting sqref="P57:P60">
    <cfRule type="cellIs" dxfId="2129" priority="265" operator="equal">
      <formula>0</formula>
    </cfRule>
  </conditionalFormatting>
  <conditionalFormatting sqref="G57:G60">
    <cfRule type="cellIs" dxfId="2128" priority="264" operator="equal">
      <formula>0</formula>
    </cfRule>
  </conditionalFormatting>
  <conditionalFormatting sqref="H57:H60">
    <cfRule type="cellIs" dxfId="2127" priority="263" operator="equal">
      <formula>0</formula>
    </cfRule>
  </conditionalFormatting>
  <conditionalFormatting sqref="J57:J60">
    <cfRule type="cellIs" dxfId="2126" priority="262" operator="equal">
      <formula>0</formula>
    </cfRule>
  </conditionalFormatting>
  <conditionalFormatting sqref="K57:K60">
    <cfRule type="cellIs" dxfId="2125" priority="261" operator="equal">
      <formula>0</formula>
    </cfRule>
  </conditionalFormatting>
  <conditionalFormatting sqref="L57:L60">
    <cfRule type="cellIs" dxfId="2124" priority="260" operator="equal">
      <formula>0</formula>
    </cfRule>
  </conditionalFormatting>
  <conditionalFormatting sqref="N57:N60">
    <cfRule type="cellIs" dxfId="2123" priority="259" operator="equal">
      <formula>0</formula>
    </cfRule>
  </conditionalFormatting>
  <conditionalFormatting sqref="O57:O60">
    <cfRule type="cellIs" dxfId="2122" priority="258" operator="equal">
      <formula>0</formula>
    </cfRule>
  </conditionalFormatting>
  <conditionalFormatting sqref="Q57:Q60">
    <cfRule type="cellIs" dxfId="2121" priority="257" operator="equal">
      <formula>0</formula>
    </cfRule>
  </conditionalFormatting>
  <conditionalFormatting sqref="R57:R60">
    <cfRule type="cellIs" dxfId="2120" priority="256" operator="equal">
      <formula>0</formula>
    </cfRule>
  </conditionalFormatting>
  <conditionalFormatting sqref="AU57:AU60">
    <cfRule type="cellIs" dxfId="2119" priority="255" operator="equal">
      <formula>0</formula>
    </cfRule>
  </conditionalFormatting>
  <conditionalFormatting sqref="AG57:AG60">
    <cfRule type="cellIs" dxfId="2118" priority="254" operator="equal">
      <formula>0</formula>
    </cfRule>
  </conditionalFormatting>
  <conditionalFormatting sqref="AW57:AW60">
    <cfRule type="cellIs" dxfId="2117" priority="253" operator="equal">
      <formula>0</formula>
    </cfRule>
  </conditionalFormatting>
  <conditionalFormatting sqref="AV57:AV60">
    <cfRule type="cellIs" dxfId="2116" priority="252" operator="equal">
      <formula>0</formula>
    </cfRule>
  </conditionalFormatting>
  <conditionalFormatting sqref="AE57:AE60">
    <cfRule type="cellIs" dxfId="2115" priority="251" operator="equal">
      <formula>0</formula>
    </cfRule>
  </conditionalFormatting>
  <conditionalFormatting sqref="AJ57:AJ60">
    <cfRule type="cellIs" dxfId="2114" priority="250" operator="equal">
      <formula>0</formula>
    </cfRule>
  </conditionalFormatting>
  <conditionalFormatting sqref="AH57:AH60">
    <cfRule type="cellIs" dxfId="2113" priority="249" operator="equal">
      <formula>0</formula>
    </cfRule>
  </conditionalFormatting>
  <conditionalFormatting sqref="AK57:AM60">
    <cfRule type="cellIs" dxfId="2112" priority="248" operator="equal">
      <formula>0</formula>
    </cfRule>
  </conditionalFormatting>
  <conditionalFormatting sqref="AN57:AN60">
    <cfRule type="cellIs" dxfId="2111" priority="247" operator="equal">
      <formula>0</formula>
    </cfRule>
  </conditionalFormatting>
  <conditionalFormatting sqref="AO57:AP60">
    <cfRule type="cellIs" dxfId="2110" priority="246" operator="equal">
      <formula>0</formula>
    </cfRule>
  </conditionalFormatting>
  <conditionalFormatting sqref="AQ57:AQ60">
    <cfRule type="cellIs" dxfId="2109" priority="245" operator="equal">
      <formula>0</formula>
    </cfRule>
  </conditionalFormatting>
  <conditionalFormatting sqref="AR57:AS60">
    <cfRule type="cellIs" dxfId="2108" priority="244" operator="equal">
      <formula>0</formula>
    </cfRule>
  </conditionalFormatting>
  <conditionalFormatting sqref="AT57:AT60">
    <cfRule type="cellIs" dxfId="2107" priority="243" operator="equal">
      <formula>0</formula>
    </cfRule>
  </conditionalFormatting>
  <conditionalFormatting sqref="E57:E60">
    <cfRule type="cellIs" dxfId="2106" priority="242" operator="equal">
      <formula>0</formula>
    </cfRule>
  </conditionalFormatting>
  <conditionalFormatting sqref="U57:U60">
    <cfRule type="cellIs" dxfId="2105" priority="241" operator="equal">
      <formula>0</formula>
    </cfRule>
  </conditionalFormatting>
  <conditionalFormatting sqref="AF57:AF60">
    <cfRule type="cellIs" dxfId="2104" priority="240" operator="equal">
      <formula>0</formula>
    </cfRule>
  </conditionalFormatting>
  <conditionalFormatting sqref="AI57:AI60">
    <cfRule type="cellIs" dxfId="2103" priority="239" operator="equal">
      <formula>0</formula>
    </cfRule>
  </conditionalFormatting>
  <conditionalFormatting sqref="T54:T55">
    <cfRule type="cellIs" dxfId="2102" priority="238" operator="equal">
      <formula>0</formula>
    </cfRule>
  </conditionalFormatting>
  <conditionalFormatting sqref="V54:V55">
    <cfRule type="cellIs" dxfId="2101" priority="237" operator="equal">
      <formula>0</formula>
    </cfRule>
  </conditionalFormatting>
  <conditionalFormatting sqref="F54:F55">
    <cfRule type="cellIs" dxfId="2100" priority="236" operator="equal">
      <formula>0</formula>
    </cfRule>
  </conditionalFormatting>
  <conditionalFormatting sqref="I54:I55">
    <cfRule type="cellIs" dxfId="2099" priority="235" operator="equal">
      <formula>0</formula>
    </cfRule>
  </conditionalFormatting>
  <conditionalFormatting sqref="D54:D55">
    <cfRule type="cellIs" dxfId="2098" priority="234" operator="equal">
      <formula>0</formula>
    </cfRule>
  </conditionalFormatting>
  <conditionalFormatting sqref="M54:M55">
    <cfRule type="cellIs" dxfId="2097" priority="233" operator="equal">
      <formula>0</formula>
    </cfRule>
  </conditionalFormatting>
  <conditionalFormatting sqref="S54:S55">
    <cfRule type="cellIs" dxfId="2096" priority="232" operator="equal">
      <formula>0</formula>
    </cfRule>
  </conditionalFormatting>
  <conditionalFormatting sqref="P54:P55">
    <cfRule type="cellIs" dxfId="2095" priority="231" operator="equal">
      <formula>0</formula>
    </cfRule>
  </conditionalFormatting>
  <conditionalFormatting sqref="G54:G55">
    <cfRule type="cellIs" dxfId="2094" priority="230" operator="equal">
      <formula>0</formula>
    </cfRule>
  </conditionalFormatting>
  <conditionalFormatting sqref="H54:H55">
    <cfRule type="cellIs" dxfId="2093" priority="229" operator="equal">
      <formula>0</formula>
    </cfRule>
  </conditionalFormatting>
  <conditionalFormatting sqref="J54:J55">
    <cfRule type="cellIs" dxfId="2092" priority="228" operator="equal">
      <formula>0</formula>
    </cfRule>
  </conditionalFormatting>
  <conditionalFormatting sqref="K54:K55">
    <cfRule type="cellIs" dxfId="2091" priority="227" operator="equal">
      <formula>0</formula>
    </cfRule>
  </conditionalFormatting>
  <conditionalFormatting sqref="L54:L55">
    <cfRule type="cellIs" dxfId="2090" priority="226" operator="equal">
      <formula>0</formula>
    </cfRule>
  </conditionalFormatting>
  <conditionalFormatting sqref="N54:N55">
    <cfRule type="cellIs" dxfId="2089" priority="225" operator="equal">
      <formula>0</formula>
    </cfRule>
  </conditionalFormatting>
  <conditionalFormatting sqref="O54:O55">
    <cfRule type="cellIs" dxfId="2088" priority="224" operator="equal">
      <formula>0</formula>
    </cfRule>
  </conditionalFormatting>
  <conditionalFormatting sqref="Q54:Q55">
    <cfRule type="cellIs" dxfId="2087" priority="223" operator="equal">
      <formula>0</formula>
    </cfRule>
  </conditionalFormatting>
  <conditionalFormatting sqref="R54:R55">
    <cfRule type="cellIs" dxfId="2086" priority="222" operator="equal">
      <formula>0</formula>
    </cfRule>
  </conditionalFormatting>
  <conditionalFormatting sqref="AU54:AU55">
    <cfRule type="cellIs" dxfId="2085" priority="221" operator="equal">
      <formula>0</formula>
    </cfRule>
  </conditionalFormatting>
  <conditionalFormatting sqref="AG54:AG55">
    <cfRule type="cellIs" dxfId="2084" priority="220" operator="equal">
      <formula>0</formula>
    </cfRule>
  </conditionalFormatting>
  <conditionalFormatting sqref="AW54:AW55">
    <cfRule type="cellIs" dxfId="2083" priority="219" operator="equal">
      <formula>0</formula>
    </cfRule>
  </conditionalFormatting>
  <conditionalFormatting sqref="AV54:AV55">
    <cfRule type="cellIs" dxfId="2082" priority="218" operator="equal">
      <formula>0</formula>
    </cfRule>
  </conditionalFormatting>
  <conditionalFormatting sqref="AE54:AE55">
    <cfRule type="cellIs" dxfId="2081" priority="217" operator="equal">
      <formula>0</formula>
    </cfRule>
  </conditionalFormatting>
  <conditionalFormatting sqref="AJ54:AJ55">
    <cfRule type="cellIs" dxfId="2080" priority="216" operator="equal">
      <formula>0</formula>
    </cfRule>
  </conditionalFormatting>
  <conditionalFormatting sqref="AH54:AH55">
    <cfRule type="cellIs" dxfId="2079" priority="215" operator="equal">
      <formula>0</formula>
    </cfRule>
  </conditionalFormatting>
  <conditionalFormatting sqref="AK54:AM55">
    <cfRule type="cellIs" dxfId="2078" priority="214" operator="equal">
      <formula>0</formula>
    </cfRule>
  </conditionalFormatting>
  <conditionalFormatting sqref="AN54:AN55">
    <cfRule type="cellIs" dxfId="2077" priority="213" operator="equal">
      <formula>0</formula>
    </cfRule>
  </conditionalFormatting>
  <conditionalFormatting sqref="AO54:AP55">
    <cfRule type="cellIs" dxfId="2076" priority="212" operator="equal">
      <formula>0</formula>
    </cfRule>
  </conditionalFormatting>
  <conditionalFormatting sqref="AQ54:AQ55">
    <cfRule type="cellIs" dxfId="2075" priority="211" operator="equal">
      <formula>0</formula>
    </cfRule>
  </conditionalFormatting>
  <conditionalFormatting sqref="AR54:AS55">
    <cfRule type="cellIs" dxfId="2074" priority="210" operator="equal">
      <formula>0</formula>
    </cfRule>
  </conditionalFormatting>
  <conditionalFormatting sqref="AT54:AT55">
    <cfRule type="cellIs" dxfId="2073" priority="209" operator="equal">
      <formula>0</formula>
    </cfRule>
  </conditionalFormatting>
  <conditionalFormatting sqref="E54:E55">
    <cfRule type="cellIs" dxfId="2072" priority="208" operator="equal">
      <formula>0</formula>
    </cfRule>
  </conditionalFormatting>
  <conditionalFormatting sqref="U54:U55">
    <cfRule type="cellIs" dxfId="2071" priority="207" operator="equal">
      <formula>0</formula>
    </cfRule>
  </conditionalFormatting>
  <conditionalFormatting sqref="AF54:AF55">
    <cfRule type="cellIs" dxfId="2070" priority="206" operator="equal">
      <formula>0</formula>
    </cfRule>
  </conditionalFormatting>
  <conditionalFormatting sqref="AI54:AI55">
    <cfRule type="cellIs" dxfId="2069" priority="205" operator="equal">
      <formula>0</formula>
    </cfRule>
  </conditionalFormatting>
  <conditionalFormatting sqref="T45:T52">
    <cfRule type="cellIs" dxfId="2068" priority="204" operator="equal">
      <formula>0</formula>
    </cfRule>
  </conditionalFormatting>
  <conditionalFormatting sqref="V45:V52">
    <cfRule type="cellIs" dxfId="2067" priority="203" operator="equal">
      <formula>0</formula>
    </cfRule>
  </conditionalFormatting>
  <conditionalFormatting sqref="F45:F52">
    <cfRule type="cellIs" dxfId="2066" priority="202" operator="equal">
      <formula>0</formula>
    </cfRule>
  </conditionalFormatting>
  <conditionalFormatting sqref="I45:I52">
    <cfRule type="cellIs" dxfId="2065" priority="201" operator="equal">
      <formula>0</formula>
    </cfRule>
  </conditionalFormatting>
  <conditionalFormatting sqref="D45:D52">
    <cfRule type="cellIs" dxfId="2064" priority="200" operator="equal">
      <formula>0</formula>
    </cfRule>
  </conditionalFormatting>
  <conditionalFormatting sqref="M45:M52">
    <cfRule type="cellIs" dxfId="2063" priority="199" operator="equal">
      <formula>0</formula>
    </cfRule>
  </conditionalFormatting>
  <conditionalFormatting sqref="S45:S52">
    <cfRule type="cellIs" dxfId="2062" priority="198" operator="equal">
      <formula>0</formula>
    </cfRule>
  </conditionalFormatting>
  <conditionalFormatting sqref="P45:P52">
    <cfRule type="cellIs" dxfId="2061" priority="197" operator="equal">
      <formula>0</formula>
    </cfRule>
  </conditionalFormatting>
  <conditionalFormatting sqref="G45:G52">
    <cfRule type="cellIs" dxfId="2060" priority="196" operator="equal">
      <formula>0</formula>
    </cfRule>
  </conditionalFormatting>
  <conditionalFormatting sqref="H45:H52">
    <cfRule type="cellIs" dxfId="2059" priority="195" operator="equal">
      <formula>0</formula>
    </cfRule>
  </conditionalFormatting>
  <conditionalFormatting sqref="J45:J52">
    <cfRule type="cellIs" dxfId="2058" priority="194" operator="equal">
      <formula>0</formula>
    </cfRule>
  </conditionalFormatting>
  <conditionalFormatting sqref="K45:K52">
    <cfRule type="cellIs" dxfId="2057" priority="193" operator="equal">
      <formula>0</formula>
    </cfRule>
  </conditionalFormatting>
  <conditionalFormatting sqref="L45:L52">
    <cfRule type="cellIs" dxfId="2056" priority="192" operator="equal">
      <formula>0</formula>
    </cfRule>
  </conditionalFormatting>
  <conditionalFormatting sqref="N45:N52">
    <cfRule type="cellIs" dxfId="2055" priority="191" operator="equal">
      <formula>0</formula>
    </cfRule>
  </conditionalFormatting>
  <conditionalFormatting sqref="O45:O52">
    <cfRule type="cellIs" dxfId="2054" priority="190" operator="equal">
      <formula>0</formula>
    </cfRule>
  </conditionalFormatting>
  <conditionalFormatting sqref="Q45:Q52">
    <cfRule type="cellIs" dxfId="2053" priority="189" operator="equal">
      <formula>0</formula>
    </cfRule>
  </conditionalFormatting>
  <conditionalFormatting sqref="R45:R52">
    <cfRule type="cellIs" dxfId="2052" priority="188" operator="equal">
      <formula>0</formula>
    </cfRule>
  </conditionalFormatting>
  <conditionalFormatting sqref="AU45:AU52">
    <cfRule type="cellIs" dxfId="2051" priority="187" operator="equal">
      <formula>0</formula>
    </cfRule>
  </conditionalFormatting>
  <conditionalFormatting sqref="AG45:AG52">
    <cfRule type="cellIs" dxfId="2050" priority="186" operator="equal">
      <formula>0</formula>
    </cfRule>
  </conditionalFormatting>
  <conditionalFormatting sqref="AW45:AW52">
    <cfRule type="cellIs" dxfId="2049" priority="185" operator="equal">
      <formula>0</formula>
    </cfRule>
  </conditionalFormatting>
  <conditionalFormatting sqref="AV45:AV52">
    <cfRule type="cellIs" dxfId="2048" priority="184" operator="equal">
      <formula>0</formula>
    </cfRule>
  </conditionalFormatting>
  <conditionalFormatting sqref="AE45:AE52">
    <cfRule type="cellIs" dxfId="2047" priority="183" operator="equal">
      <formula>0</formula>
    </cfRule>
  </conditionalFormatting>
  <conditionalFormatting sqref="AJ45:AJ52">
    <cfRule type="cellIs" dxfId="2046" priority="182" operator="equal">
      <formula>0</formula>
    </cfRule>
  </conditionalFormatting>
  <conditionalFormatting sqref="AH45:AH52">
    <cfRule type="cellIs" dxfId="2045" priority="181" operator="equal">
      <formula>0</formula>
    </cfRule>
  </conditionalFormatting>
  <conditionalFormatting sqref="AK45:AM52">
    <cfRule type="cellIs" dxfId="2044" priority="180" operator="equal">
      <formula>0</formula>
    </cfRule>
  </conditionalFormatting>
  <conditionalFormatting sqref="AN45:AN52">
    <cfRule type="cellIs" dxfId="2043" priority="179" operator="equal">
      <formula>0</formula>
    </cfRule>
  </conditionalFormatting>
  <conditionalFormatting sqref="AO45:AP52">
    <cfRule type="cellIs" dxfId="2042" priority="178" operator="equal">
      <formula>0</formula>
    </cfRule>
  </conditionalFormatting>
  <conditionalFormatting sqref="AQ45:AQ52">
    <cfRule type="cellIs" dxfId="2041" priority="177" operator="equal">
      <formula>0</formula>
    </cfRule>
  </conditionalFormatting>
  <conditionalFormatting sqref="AR45:AS52">
    <cfRule type="cellIs" dxfId="2040" priority="176" operator="equal">
      <formula>0</formula>
    </cfRule>
  </conditionalFormatting>
  <conditionalFormatting sqref="AT45:AT52">
    <cfRule type="cellIs" dxfId="2039" priority="175" operator="equal">
      <formula>0</formula>
    </cfRule>
  </conditionalFormatting>
  <conditionalFormatting sqref="E45:E52">
    <cfRule type="cellIs" dxfId="2038" priority="174" operator="equal">
      <formula>0</formula>
    </cfRule>
  </conditionalFormatting>
  <conditionalFormatting sqref="U45:U52">
    <cfRule type="cellIs" dxfId="2037" priority="173" operator="equal">
      <formula>0</formula>
    </cfRule>
  </conditionalFormatting>
  <conditionalFormatting sqref="AF45:AF52">
    <cfRule type="cellIs" dxfId="2036" priority="172" operator="equal">
      <formula>0</formula>
    </cfRule>
  </conditionalFormatting>
  <conditionalFormatting sqref="AI45:AI52">
    <cfRule type="cellIs" dxfId="2035" priority="171" operator="equal">
      <formula>0</formula>
    </cfRule>
  </conditionalFormatting>
  <conditionalFormatting sqref="T40:T43">
    <cfRule type="cellIs" dxfId="2034" priority="170" operator="equal">
      <formula>0</formula>
    </cfRule>
  </conditionalFormatting>
  <conditionalFormatting sqref="V40:V43">
    <cfRule type="cellIs" dxfId="2033" priority="169" operator="equal">
      <formula>0</formula>
    </cfRule>
  </conditionalFormatting>
  <conditionalFormatting sqref="F40:F43">
    <cfRule type="cellIs" dxfId="2032" priority="168" operator="equal">
      <formula>0</formula>
    </cfRule>
  </conditionalFormatting>
  <conditionalFormatting sqref="I40:I43">
    <cfRule type="cellIs" dxfId="2031" priority="167" operator="equal">
      <formula>0</formula>
    </cfRule>
  </conditionalFormatting>
  <conditionalFormatting sqref="D40:D43">
    <cfRule type="cellIs" dxfId="2030" priority="166" operator="equal">
      <formula>0</formula>
    </cfRule>
  </conditionalFormatting>
  <conditionalFormatting sqref="M40:M43">
    <cfRule type="cellIs" dxfId="2029" priority="165" operator="equal">
      <formula>0</formula>
    </cfRule>
  </conditionalFormatting>
  <conditionalFormatting sqref="S40:S43">
    <cfRule type="cellIs" dxfId="2028" priority="164" operator="equal">
      <formula>0</formula>
    </cfRule>
  </conditionalFormatting>
  <conditionalFormatting sqref="P40:P43">
    <cfRule type="cellIs" dxfId="2027" priority="163" operator="equal">
      <formula>0</formula>
    </cfRule>
  </conditionalFormatting>
  <conditionalFormatting sqref="G40:G43">
    <cfRule type="cellIs" dxfId="2026" priority="162" operator="equal">
      <formula>0</formula>
    </cfRule>
  </conditionalFormatting>
  <conditionalFormatting sqref="H40:H43">
    <cfRule type="cellIs" dxfId="2025" priority="161" operator="equal">
      <formula>0</formula>
    </cfRule>
  </conditionalFormatting>
  <conditionalFormatting sqref="J40:J43">
    <cfRule type="cellIs" dxfId="2024" priority="160" operator="equal">
      <formula>0</formula>
    </cfRule>
  </conditionalFormatting>
  <conditionalFormatting sqref="K40:K43">
    <cfRule type="cellIs" dxfId="2023" priority="159" operator="equal">
      <formula>0</formula>
    </cfRule>
  </conditionalFormatting>
  <conditionalFormatting sqref="L40:L43">
    <cfRule type="cellIs" dxfId="2022" priority="158" operator="equal">
      <formula>0</formula>
    </cfRule>
  </conditionalFormatting>
  <conditionalFormatting sqref="N40:N43">
    <cfRule type="cellIs" dxfId="2021" priority="157" operator="equal">
      <formula>0</formula>
    </cfRule>
  </conditionalFormatting>
  <conditionalFormatting sqref="O40:O43">
    <cfRule type="cellIs" dxfId="2020" priority="156" operator="equal">
      <formula>0</formula>
    </cfRule>
  </conditionalFormatting>
  <conditionalFormatting sqref="Q40:Q43">
    <cfRule type="cellIs" dxfId="2019" priority="155" operator="equal">
      <formula>0</formula>
    </cfRule>
  </conditionalFormatting>
  <conditionalFormatting sqref="R40:R43">
    <cfRule type="cellIs" dxfId="2018" priority="154" operator="equal">
      <formula>0</formula>
    </cfRule>
  </conditionalFormatting>
  <conditionalFormatting sqref="AU40:AU43">
    <cfRule type="cellIs" dxfId="2017" priority="153" operator="equal">
      <formula>0</formula>
    </cfRule>
  </conditionalFormatting>
  <conditionalFormatting sqref="AG40:AG43">
    <cfRule type="cellIs" dxfId="2016" priority="152" operator="equal">
      <formula>0</formula>
    </cfRule>
  </conditionalFormatting>
  <conditionalFormatting sqref="AW40:AW43">
    <cfRule type="cellIs" dxfId="2015" priority="151" operator="equal">
      <formula>0</formula>
    </cfRule>
  </conditionalFormatting>
  <conditionalFormatting sqref="AV40:AV43">
    <cfRule type="cellIs" dxfId="2014" priority="150" operator="equal">
      <formula>0</formula>
    </cfRule>
  </conditionalFormatting>
  <conditionalFormatting sqref="AE40:AE43">
    <cfRule type="cellIs" dxfId="2013" priority="149" operator="equal">
      <formula>0</formula>
    </cfRule>
  </conditionalFormatting>
  <conditionalFormatting sqref="AJ40:AJ43">
    <cfRule type="cellIs" dxfId="2012" priority="148" operator="equal">
      <formula>0</formula>
    </cfRule>
  </conditionalFormatting>
  <conditionalFormatting sqref="AH40:AH43">
    <cfRule type="cellIs" dxfId="2011" priority="147" operator="equal">
      <formula>0</formula>
    </cfRule>
  </conditionalFormatting>
  <conditionalFormatting sqref="AK40:AM43">
    <cfRule type="cellIs" dxfId="2010" priority="146" operator="equal">
      <formula>0</formula>
    </cfRule>
  </conditionalFormatting>
  <conditionalFormatting sqref="AN40:AN43">
    <cfRule type="cellIs" dxfId="2009" priority="145" operator="equal">
      <formula>0</formula>
    </cfRule>
  </conditionalFormatting>
  <conditionalFormatting sqref="AO40:AP43">
    <cfRule type="cellIs" dxfId="2008" priority="144" operator="equal">
      <formula>0</formula>
    </cfRule>
  </conditionalFormatting>
  <conditionalFormatting sqref="AQ40:AQ43">
    <cfRule type="cellIs" dxfId="2007" priority="143" operator="equal">
      <formula>0</formula>
    </cfRule>
  </conditionalFormatting>
  <conditionalFormatting sqref="AR40:AS43">
    <cfRule type="cellIs" dxfId="2006" priority="142" operator="equal">
      <formula>0</formula>
    </cfRule>
  </conditionalFormatting>
  <conditionalFormatting sqref="AT40:AT43">
    <cfRule type="cellIs" dxfId="2005" priority="141" operator="equal">
      <formula>0</formula>
    </cfRule>
  </conditionalFormatting>
  <conditionalFormatting sqref="E40:E43">
    <cfRule type="cellIs" dxfId="2004" priority="140" operator="equal">
      <formula>0</formula>
    </cfRule>
  </conditionalFormatting>
  <conditionalFormatting sqref="U40:U43">
    <cfRule type="cellIs" dxfId="2003" priority="139" operator="equal">
      <formula>0</formula>
    </cfRule>
  </conditionalFormatting>
  <conditionalFormatting sqref="AF40:AF43">
    <cfRule type="cellIs" dxfId="2002" priority="138" operator="equal">
      <formula>0</formula>
    </cfRule>
  </conditionalFormatting>
  <conditionalFormatting sqref="AI40:AI43">
    <cfRule type="cellIs" dxfId="2001" priority="137" operator="equal">
      <formula>0</formula>
    </cfRule>
  </conditionalFormatting>
  <conditionalFormatting sqref="T35:T38">
    <cfRule type="cellIs" dxfId="2000" priority="136" operator="equal">
      <formula>0</formula>
    </cfRule>
  </conditionalFormatting>
  <conditionalFormatting sqref="V35:V38">
    <cfRule type="cellIs" dxfId="1999" priority="135" operator="equal">
      <formula>0</formula>
    </cfRule>
  </conditionalFormatting>
  <conditionalFormatting sqref="F35:F38">
    <cfRule type="cellIs" dxfId="1998" priority="134" operator="equal">
      <formula>0</formula>
    </cfRule>
  </conditionalFormatting>
  <conditionalFormatting sqref="I35:I38">
    <cfRule type="cellIs" dxfId="1997" priority="133" operator="equal">
      <formula>0</formula>
    </cfRule>
  </conditionalFormatting>
  <conditionalFormatting sqref="D35:D38">
    <cfRule type="cellIs" dxfId="1996" priority="132" operator="equal">
      <formula>0</formula>
    </cfRule>
  </conditionalFormatting>
  <conditionalFormatting sqref="M35:M38">
    <cfRule type="cellIs" dxfId="1995" priority="131" operator="equal">
      <formula>0</formula>
    </cfRule>
  </conditionalFormatting>
  <conditionalFormatting sqref="S35:S38">
    <cfRule type="cellIs" dxfId="1994" priority="130" operator="equal">
      <formula>0</formula>
    </cfRule>
  </conditionalFormatting>
  <conditionalFormatting sqref="P35:P38">
    <cfRule type="cellIs" dxfId="1993" priority="129" operator="equal">
      <formula>0</formula>
    </cfRule>
  </conditionalFormatting>
  <conditionalFormatting sqref="G35:G38">
    <cfRule type="cellIs" dxfId="1992" priority="128" operator="equal">
      <formula>0</formula>
    </cfRule>
  </conditionalFormatting>
  <conditionalFormatting sqref="H35:H38">
    <cfRule type="cellIs" dxfId="1991" priority="127" operator="equal">
      <formula>0</formula>
    </cfRule>
  </conditionalFormatting>
  <conditionalFormatting sqref="J35:J38">
    <cfRule type="cellIs" dxfId="1990" priority="126" operator="equal">
      <formula>0</formula>
    </cfRule>
  </conditionalFormatting>
  <conditionalFormatting sqref="K35:K38">
    <cfRule type="cellIs" dxfId="1989" priority="125" operator="equal">
      <formula>0</formula>
    </cfRule>
  </conditionalFormatting>
  <conditionalFormatting sqref="L35:L38">
    <cfRule type="cellIs" dxfId="1988" priority="124" operator="equal">
      <formula>0</formula>
    </cfRule>
  </conditionalFormatting>
  <conditionalFormatting sqref="N35:N38">
    <cfRule type="cellIs" dxfId="1987" priority="123" operator="equal">
      <formula>0</formula>
    </cfRule>
  </conditionalFormatting>
  <conditionalFormatting sqref="O35:O38">
    <cfRule type="cellIs" dxfId="1986" priority="122" operator="equal">
      <formula>0</formula>
    </cfRule>
  </conditionalFormatting>
  <conditionalFormatting sqref="Q35:Q38">
    <cfRule type="cellIs" dxfId="1985" priority="121" operator="equal">
      <formula>0</formula>
    </cfRule>
  </conditionalFormatting>
  <conditionalFormatting sqref="R35:R38">
    <cfRule type="cellIs" dxfId="1984" priority="120" operator="equal">
      <formula>0</formula>
    </cfRule>
  </conditionalFormatting>
  <conditionalFormatting sqref="AU35:AU38">
    <cfRule type="cellIs" dxfId="1983" priority="119" operator="equal">
      <formula>0</formula>
    </cfRule>
  </conditionalFormatting>
  <conditionalFormatting sqref="AG35:AG38">
    <cfRule type="cellIs" dxfId="1982" priority="118" operator="equal">
      <formula>0</formula>
    </cfRule>
  </conditionalFormatting>
  <conditionalFormatting sqref="AW35:AW38">
    <cfRule type="cellIs" dxfId="1981" priority="117" operator="equal">
      <formula>0</formula>
    </cfRule>
  </conditionalFormatting>
  <conditionalFormatting sqref="AV35:AV38">
    <cfRule type="cellIs" dxfId="1980" priority="116" operator="equal">
      <formula>0</formula>
    </cfRule>
  </conditionalFormatting>
  <conditionalFormatting sqref="AE35:AE38">
    <cfRule type="cellIs" dxfId="1979" priority="115" operator="equal">
      <formula>0</formula>
    </cfRule>
  </conditionalFormatting>
  <conditionalFormatting sqref="AJ35:AJ38">
    <cfRule type="cellIs" dxfId="1978" priority="114" operator="equal">
      <formula>0</formula>
    </cfRule>
  </conditionalFormatting>
  <conditionalFormatting sqref="AH35:AH38">
    <cfRule type="cellIs" dxfId="1977" priority="113" operator="equal">
      <formula>0</formula>
    </cfRule>
  </conditionalFormatting>
  <conditionalFormatting sqref="AK35:AM38">
    <cfRule type="cellIs" dxfId="1976" priority="112" operator="equal">
      <formula>0</formula>
    </cfRule>
  </conditionalFormatting>
  <conditionalFormatting sqref="AN35:AN38">
    <cfRule type="cellIs" dxfId="1975" priority="111" operator="equal">
      <formula>0</formula>
    </cfRule>
  </conditionalFormatting>
  <conditionalFormatting sqref="AO35:AP38">
    <cfRule type="cellIs" dxfId="1974" priority="110" operator="equal">
      <formula>0</formula>
    </cfRule>
  </conditionalFormatting>
  <conditionalFormatting sqref="AQ35:AQ38">
    <cfRule type="cellIs" dxfId="1973" priority="109" operator="equal">
      <formula>0</formula>
    </cfRule>
  </conditionalFormatting>
  <conditionalFormatting sqref="AR35:AS38">
    <cfRule type="cellIs" dxfId="1972" priority="108" operator="equal">
      <formula>0</formula>
    </cfRule>
  </conditionalFormatting>
  <conditionalFormatting sqref="AT35:AT38">
    <cfRule type="cellIs" dxfId="1971" priority="107" operator="equal">
      <formula>0</formula>
    </cfRule>
  </conditionalFormatting>
  <conditionalFormatting sqref="E35:E38">
    <cfRule type="cellIs" dxfId="1970" priority="106" operator="equal">
      <formula>0</formula>
    </cfRule>
  </conditionalFormatting>
  <conditionalFormatting sqref="U35:U38">
    <cfRule type="cellIs" dxfId="1969" priority="105" operator="equal">
      <formula>0</formula>
    </cfRule>
  </conditionalFormatting>
  <conditionalFormatting sqref="AF35:AF38">
    <cfRule type="cellIs" dxfId="1968" priority="104" operator="equal">
      <formula>0</formula>
    </cfRule>
  </conditionalFormatting>
  <conditionalFormatting sqref="AI35:AI38">
    <cfRule type="cellIs" dxfId="1967" priority="103" operator="equal">
      <formula>0</formula>
    </cfRule>
  </conditionalFormatting>
  <conditionalFormatting sqref="T27:T33">
    <cfRule type="cellIs" dxfId="1966" priority="102" operator="equal">
      <formula>0</formula>
    </cfRule>
  </conditionalFormatting>
  <conditionalFormatting sqref="V27:V33">
    <cfRule type="cellIs" dxfId="1965" priority="101" operator="equal">
      <formula>0</formula>
    </cfRule>
  </conditionalFormatting>
  <conditionalFormatting sqref="F27:F33">
    <cfRule type="cellIs" dxfId="1964" priority="100" operator="equal">
      <formula>0</formula>
    </cfRule>
  </conditionalFormatting>
  <conditionalFormatting sqref="I27:I33">
    <cfRule type="cellIs" dxfId="1963" priority="99" operator="equal">
      <formula>0</formula>
    </cfRule>
  </conditionalFormatting>
  <conditionalFormatting sqref="D27:D33">
    <cfRule type="cellIs" dxfId="1962" priority="98" operator="equal">
      <formula>0</formula>
    </cfRule>
  </conditionalFormatting>
  <conditionalFormatting sqref="M27:M33">
    <cfRule type="cellIs" dxfId="1961" priority="97" operator="equal">
      <formula>0</formula>
    </cfRule>
  </conditionalFormatting>
  <conditionalFormatting sqref="S27:S33">
    <cfRule type="cellIs" dxfId="1960" priority="96" operator="equal">
      <formula>0</formula>
    </cfRule>
  </conditionalFormatting>
  <conditionalFormatting sqref="P27:P33">
    <cfRule type="cellIs" dxfId="1959" priority="95" operator="equal">
      <formula>0</formula>
    </cfRule>
  </conditionalFormatting>
  <conditionalFormatting sqref="G27:G33">
    <cfRule type="cellIs" dxfId="1958" priority="94" operator="equal">
      <formula>0</formula>
    </cfRule>
  </conditionalFormatting>
  <conditionalFormatting sqref="H27:H33">
    <cfRule type="cellIs" dxfId="1957" priority="93" operator="equal">
      <formula>0</formula>
    </cfRule>
  </conditionalFormatting>
  <conditionalFormatting sqref="J27:J33">
    <cfRule type="cellIs" dxfId="1956" priority="92" operator="equal">
      <formula>0</formula>
    </cfRule>
  </conditionalFormatting>
  <conditionalFormatting sqref="K27:K33">
    <cfRule type="cellIs" dxfId="1955" priority="91" operator="equal">
      <formula>0</formula>
    </cfRule>
  </conditionalFormatting>
  <conditionalFormatting sqref="L27:L33">
    <cfRule type="cellIs" dxfId="1954" priority="90" operator="equal">
      <formula>0</formula>
    </cfRule>
  </conditionalFormatting>
  <conditionalFormatting sqref="N27:N33">
    <cfRule type="cellIs" dxfId="1953" priority="89" operator="equal">
      <formula>0</formula>
    </cfRule>
  </conditionalFormatting>
  <conditionalFormatting sqref="O27:O33">
    <cfRule type="cellIs" dxfId="1952" priority="88" operator="equal">
      <formula>0</formula>
    </cfRule>
  </conditionalFormatting>
  <conditionalFormatting sqref="Q27:Q33">
    <cfRule type="cellIs" dxfId="1951" priority="87" operator="equal">
      <formula>0</formula>
    </cfRule>
  </conditionalFormatting>
  <conditionalFormatting sqref="R27:R33">
    <cfRule type="cellIs" dxfId="1950" priority="86" operator="equal">
      <formula>0</formula>
    </cfRule>
  </conditionalFormatting>
  <conditionalFormatting sqref="AU27:AU33">
    <cfRule type="cellIs" dxfId="1949" priority="85" operator="equal">
      <formula>0</formula>
    </cfRule>
  </conditionalFormatting>
  <conditionalFormatting sqref="AG27:AG33">
    <cfRule type="cellIs" dxfId="1948" priority="84" operator="equal">
      <formula>0</formula>
    </cfRule>
  </conditionalFormatting>
  <conditionalFormatting sqref="AW27:AW33">
    <cfRule type="cellIs" dxfId="1947" priority="83" operator="equal">
      <formula>0</formula>
    </cfRule>
  </conditionalFormatting>
  <conditionalFormatting sqref="AV27:AV33">
    <cfRule type="cellIs" dxfId="1946" priority="82" operator="equal">
      <formula>0</formula>
    </cfRule>
  </conditionalFormatting>
  <conditionalFormatting sqref="AE27:AE33">
    <cfRule type="cellIs" dxfId="1945" priority="81" operator="equal">
      <formula>0</formula>
    </cfRule>
  </conditionalFormatting>
  <conditionalFormatting sqref="AJ27:AJ33">
    <cfRule type="cellIs" dxfId="1944" priority="80" operator="equal">
      <formula>0</formula>
    </cfRule>
  </conditionalFormatting>
  <conditionalFormatting sqref="AH27:AH33">
    <cfRule type="cellIs" dxfId="1943" priority="79" operator="equal">
      <formula>0</formula>
    </cfRule>
  </conditionalFormatting>
  <conditionalFormatting sqref="AK27:AM33">
    <cfRule type="cellIs" dxfId="1942" priority="78" operator="equal">
      <formula>0</formula>
    </cfRule>
  </conditionalFormatting>
  <conditionalFormatting sqref="AN27:AN33">
    <cfRule type="cellIs" dxfId="1941" priority="77" operator="equal">
      <formula>0</formula>
    </cfRule>
  </conditionalFormatting>
  <conditionalFormatting sqref="AO27:AP33">
    <cfRule type="cellIs" dxfId="1940" priority="76" operator="equal">
      <formula>0</formula>
    </cfRule>
  </conditionalFormatting>
  <conditionalFormatting sqref="AQ27:AQ33">
    <cfRule type="cellIs" dxfId="1939" priority="75" operator="equal">
      <formula>0</formula>
    </cfRule>
  </conditionalFormatting>
  <conditionalFormatting sqref="AR27:AS33">
    <cfRule type="cellIs" dxfId="1938" priority="74" operator="equal">
      <formula>0</formula>
    </cfRule>
  </conditionalFormatting>
  <conditionalFormatting sqref="AT27:AT33">
    <cfRule type="cellIs" dxfId="1937" priority="73" operator="equal">
      <formula>0</formula>
    </cfRule>
  </conditionalFormatting>
  <conditionalFormatting sqref="E27:E33">
    <cfRule type="cellIs" dxfId="1936" priority="72" operator="equal">
      <formula>0</formula>
    </cfRule>
  </conditionalFormatting>
  <conditionalFormatting sqref="U27:U33">
    <cfRule type="cellIs" dxfId="1935" priority="71" operator="equal">
      <formula>0</formula>
    </cfRule>
  </conditionalFormatting>
  <conditionalFormatting sqref="AF27:AF33">
    <cfRule type="cellIs" dxfId="1934" priority="70" operator="equal">
      <formula>0</formula>
    </cfRule>
  </conditionalFormatting>
  <conditionalFormatting sqref="AI27:AI33">
    <cfRule type="cellIs" dxfId="1933" priority="69" operator="equal">
      <formula>0</formula>
    </cfRule>
  </conditionalFormatting>
  <conditionalFormatting sqref="T17:T25">
    <cfRule type="cellIs" dxfId="1932" priority="68" operator="equal">
      <formula>0</formula>
    </cfRule>
  </conditionalFormatting>
  <conditionalFormatting sqref="V17:V25">
    <cfRule type="cellIs" dxfId="1931" priority="67" operator="equal">
      <formula>0</formula>
    </cfRule>
  </conditionalFormatting>
  <conditionalFormatting sqref="F17:F25">
    <cfRule type="cellIs" dxfId="1930" priority="66" operator="equal">
      <formula>0</formula>
    </cfRule>
  </conditionalFormatting>
  <conditionalFormatting sqref="I17:I25">
    <cfRule type="cellIs" dxfId="1929" priority="65" operator="equal">
      <formula>0</formula>
    </cfRule>
  </conditionalFormatting>
  <conditionalFormatting sqref="D17:D25">
    <cfRule type="cellIs" dxfId="1928" priority="64" operator="equal">
      <formula>0</formula>
    </cfRule>
  </conditionalFormatting>
  <conditionalFormatting sqref="M17:M25">
    <cfRule type="cellIs" dxfId="1927" priority="63" operator="equal">
      <formula>0</formula>
    </cfRule>
  </conditionalFormatting>
  <conditionalFormatting sqref="S17:S25">
    <cfRule type="cellIs" dxfId="1926" priority="62" operator="equal">
      <formula>0</formula>
    </cfRule>
  </conditionalFormatting>
  <conditionalFormatting sqref="P17:P25">
    <cfRule type="cellIs" dxfId="1925" priority="61" operator="equal">
      <formula>0</formula>
    </cfRule>
  </conditionalFormatting>
  <conditionalFormatting sqref="G17:G25">
    <cfRule type="cellIs" dxfId="1924" priority="60" operator="equal">
      <formula>0</formula>
    </cfRule>
  </conditionalFormatting>
  <conditionalFormatting sqref="H17:H25">
    <cfRule type="cellIs" dxfId="1923" priority="59" operator="equal">
      <formula>0</formula>
    </cfRule>
  </conditionalFormatting>
  <conditionalFormatting sqref="J17:J25">
    <cfRule type="cellIs" dxfId="1922" priority="58" operator="equal">
      <formula>0</formula>
    </cfRule>
  </conditionalFormatting>
  <conditionalFormatting sqref="K17:K25">
    <cfRule type="cellIs" dxfId="1921" priority="57" operator="equal">
      <formula>0</formula>
    </cfRule>
  </conditionalFormatting>
  <conditionalFormatting sqref="L17:L25">
    <cfRule type="cellIs" dxfId="1920" priority="56" operator="equal">
      <formula>0</formula>
    </cfRule>
  </conditionalFormatting>
  <conditionalFormatting sqref="N17:N25">
    <cfRule type="cellIs" dxfId="1919" priority="55" operator="equal">
      <formula>0</formula>
    </cfRule>
  </conditionalFormatting>
  <conditionalFormatting sqref="O17:O25">
    <cfRule type="cellIs" dxfId="1918" priority="54" operator="equal">
      <formula>0</formula>
    </cfRule>
  </conditionalFormatting>
  <conditionalFormatting sqref="Q17:Q25">
    <cfRule type="cellIs" dxfId="1917" priority="53" operator="equal">
      <formula>0</formula>
    </cfRule>
  </conditionalFormatting>
  <conditionalFormatting sqref="R17:R25">
    <cfRule type="cellIs" dxfId="1916" priority="52" operator="equal">
      <formula>0</formula>
    </cfRule>
  </conditionalFormatting>
  <conditionalFormatting sqref="AU17:AU25">
    <cfRule type="cellIs" dxfId="1915" priority="51" operator="equal">
      <formula>0</formula>
    </cfRule>
  </conditionalFormatting>
  <conditionalFormatting sqref="AG17:AG25">
    <cfRule type="cellIs" dxfId="1914" priority="50" operator="equal">
      <formula>0</formula>
    </cfRule>
  </conditionalFormatting>
  <conditionalFormatting sqref="AW17:AW25">
    <cfRule type="cellIs" dxfId="1913" priority="49" operator="equal">
      <formula>0</formula>
    </cfRule>
  </conditionalFormatting>
  <conditionalFormatting sqref="AV17:AV25">
    <cfRule type="cellIs" dxfId="1912" priority="48" operator="equal">
      <formula>0</formula>
    </cfRule>
  </conditionalFormatting>
  <conditionalFormatting sqref="AE17:AE25">
    <cfRule type="cellIs" dxfId="1911" priority="47" operator="equal">
      <formula>0</formula>
    </cfRule>
  </conditionalFormatting>
  <conditionalFormatting sqref="AJ17:AJ25">
    <cfRule type="cellIs" dxfId="1910" priority="46" operator="equal">
      <formula>0</formula>
    </cfRule>
  </conditionalFormatting>
  <conditionalFormatting sqref="AH17:AH25">
    <cfRule type="cellIs" dxfId="1909" priority="45" operator="equal">
      <formula>0</formula>
    </cfRule>
  </conditionalFormatting>
  <conditionalFormatting sqref="AK17:AM25">
    <cfRule type="cellIs" dxfId="1908" priority="44" operator="equal">
      <formula>0</formula>
    </cfRule>
  </conditionalFormatting>
  <conditionalFormatting sqref="AN17:AN25">
    <cfRule type="cellIs" dxfId="1907" priority="43" operator="equal">
      <formula>0</formula>
    </cfRule>
  </conditionalFormatting>
  <conditionalFormatting sqref="AO17:AP25">
    <cfRule type="cellIs" dxfId="1906" priority="42" operator="equal">
      <formula>0</formula>
    </cfRule>
  </conditionalFormatting>
  <conditionalFormatting sqref="AQ17:AQ25">
    <cfRule type="cellIs" dxfId="1905" priority="41" operator="equal">
      <formula>0</formula>
    </cfRule>
  </conditionalFormatting>
  <conditionalFormatting sqref="AR17:AS25">
    <cfRule type="cellIs" dxfId="1904" priority="40" operator="equal">
      <formula>0</formula>
    </cfRule>
  </conditionalFormatting>
  <conditionalFormatting sqref="AT17:AT25">
    <cfRule type="cellIs" dxfId="1903" priority="39" operator="equal">
      <formula>0</formula>
    </cfRule>
  </conditionalFormatting>
  <conditionalFormatting sqref="E17:E25">
    <cfRule type="cellIs" dxfId="1902" priority="38" operator="equal">
      <formula>0</formula>
    </cfRule>
  </conditionalFormatting>
  <conditionalFormatting sqref="U17:U25">
    <cfRule type="cellIs" dxfId="1901" priority="37" operator="equal">
      <formula>0</formula>
    </cfRule>
  </conditionalFormatting>
  <conditionalFormatting sqref="AF17:AF25">
    <cfRule type="cellIs" dxfId="1900" priority="36" operator="equal">
      <formula>0</formula>
    </cfRule>
  </conditionalFormatting>
  <conditionalFormatting sqref="AI17:AI25">
    <cfRule type="cellIs" dxfId="1899" priority="35" operator="equal">
      <formula>0</formula>
    </cfRule>
  </conditionalFormatting>
  <conditionalFormatting sqref="T13:T15">
    <cfRule type="cellIs" dxfId="1898" priority="34" operator="equal">
      <formula>0</formula>
    </cfRule>
  </conditionalFormatting>
  <conditionalFormatting sqref="V13:V15">
    <cfRule type="cellIs" dxfId="1897" priority="33" operator="equal">
      <formula>0</formula>
    </cfRule>
  </conditionalFormatting>
  <conditionalFormatting sqref="F13:F15">
    <cfRule type="cellIs" dxfId="1896" priority="32" operator="equal">
      <formula>0</formula>
    </cfRule>
  </conditionalFormatting>
  <conditionalFormatting sqref="I13:I15">
    <cfRule type="cellIs" dxfId="1895" priority="31" operator="equal">
      <formula>0</formula>
    </cfRule>
  </conditionalFormatting>
  <conditionalFormatting sqref="D13:D15">
    <cfRule type="cellIs" dxfId="1894" priority="30" operator="equal">
      <formula>0</formula>
    </cfRule>
  </conditionalFormatting>
  <conditionalFormatting sqref="M13:M15">
    <cfRule type="cellIs" dxfId="1893" priority="29" operator="equal">
      <formula>0</formula>
    </cfRule>
  </conditionalFormatting>
  <conditionalFormatting sqref="S13:S15">
    <cfRule type="cellIs" dxfId="1892" priority="28" operator="equal">
      <formula>0</formula>
    </cfRule>
  </conditionalFormatting>
  <conditionalFormatting sqref="P13:P15">
    <cfRule type="cellIs" dxfId="1891" priority="27" operator="equal">
      <formula>0</formula>
    </cfRule>
  </conditionalFormatting>
  <conditionalFormatting sqref="G13:G15">
    <cfRule type="cellIs" dxfId="1890" priority="26" operator="equal">
      <formula>0</formula>
    </cfRule>
  </conditionalFormatting>
  <conditionalFormatting sqref="H13:H15">
    <cfRule type="cellIs" dxfId="1889" priority="25" operator="equal">
      <formula>0</formula>
    </cfRule>
  </conditionalFormatting>
  <conditionalFormatting sqref="J13:J15">
    <cfRule type="cellIs" dxfId="1888" priority="24" operator="equal">
      <formula>0</formula>
    </cfRule>
  </conditionalFormatting>
  <conditionalFormatting sqref="K13:K15">
    <cfRule type="cellIs" dxfId="1887" priority="23" operator="equal">
      <formula>0</formula>
    </cfRule>
  </conditionalFormatting>
  <conditionalFormatting sqref="L13:L15">
    <cfRule type="cellIs" dxfId="1886" priority="22" operator="equal">
      <formula>0</formula>
    </cfRule>
  </conditionalFormatting>
  <conditionalFormatting sqref="N13:N15">
    <cfRule type="cellIs" dxfId="1885" priority="21" operator="equal">
      <formula>0</formula>
    </cfRule>
  </conditionalFormatting>
  <conditionalFormatting sqref="O13:O15">
    <cfRule type="cellIs" dxfId="1884" priority="20" operator="equal">
      <formula>0</formula>
    </cfRule>
  </conditionalFormatting>
  <conditionalFormatting sqref="Q13:Q15">
    <cfRule type="cellIs" dxfId="1883" priority="19" operator="equal">
      <formula>0</formula>
    </cfRule>
  </conditionalFormatting>
  <conditionalFormatting sqref="R13:R15">
    <cfRule type="cellIs" dxfId="1882" priority="18" operator="equal">
      <formula>0</formula>
    </cfRule>
  </conditionalFormatting>
  <conditionalFormatting sqref="AU13:AU15">
    <cfRule type="cellIs" dxfId="1881" priority="17" operator="equal">
      <formula>0</formula>
    </cfRule>
  </conditionalFormatting>
  <conditionalFormatting sqref="AG13:AG15">
    <cfRule type="cellIs" dxfId="1880" priority="16" operator="equal">
      <formula>0</formula>
    </cfRule>
  </conditionalFormatting>
  <conditionalFormatting sqref="AW13:AW15">
    <cfRule type="cellIs" dxfId="1879" priority="15" operator="equal">
      <formula>0</formula>
    </cfRule>
  </conditionalFormatting>
  <conditionalFormatting sqref="AV13:AV15">
    <cfRule type="cellIs" dxfId="1878" priority="14" operator="equal">
      <formula>0</formula>
    </cfRule>
  </conditionalFormatting>
  <conditionalFormatting sqref="AE13:AE15">
    <cfRule type="cellIs" dxfId="1877" priority="13" operator="equal">
      <formula>0</formula>
    </cfRule>
  </conditionalFormatting>
  <conditionalFormatting sqref="AJ13:AJ15">
    <cfRule type="cellIs" dxfId="1876" priority="12" operator="equal">
      <formula>0</formula>
    </cfRule>
  </conditionalFormatting>
  <conditionalFormatting sqref="AH13:AH15">
    <cfRule type="cellIs" dxfId="1875" priority="11" operator="equal">
      <formula>0</formula>
    </cfRule>
  </conditionalFormatting>
  <conditionalFormatting sqref="AK13:AM15">
    <cfRule type="cellIs" dxfId="1874" priority="10" operator="equal">
      <formula>0</formula>
    </cfRule>
  </conditionalFormatting>
  <conditionalFormatting sqref="AN13:AN15">
    <cfRule type="cellIs" dxfId="1873" priority="9" operator="equal">
      <formula>0</formula>
    </cfRule>
  </conditionalFormatting>
  <conditionalFormatting sqref="AO13:AP15">
    <cfRule type="cellIs" dxfId="1872" priority="8" operator="equal">
      <formula>0</formula>
    </cfRule>
  </conditionalFormatting>
  <conditionalFormatting sqref="AQ13:AQ15">
    <cfRule type="cellIs" dxfId="1871" priority="7" operator="equal">
      <formula>0</formula>
    </cfRule>
  </conditionalFormatting>
  <conditionalFormatting sqref="AR13:AS15">
    <cfRule type="cellIs" dxfId="1870" priority="6" operator="equal">
      <formula>0</formula>
    </cfRule>
  </conditionalFormatting>
  <conditionalFormatting sqref="AT13:AT15">
    <cfRule type="cellIs" dxfId="1869" priority="5" operator="equal">
      <formula>0</formula>
    </cfRule>
  </conditionalFormatting>
  <conditionalFormatting sqref="E13:E15">
    <cfRule type="cellIs" dxfId="1868" priority="4" operator="equal">
      <formula>0</formula>
    </cfRule>
  </conditionalFormatting>
  <conditionalFormatting sqref="U13:U15">
    <cfRule type="cellIs" dxfId="1867" priority="3" operator="equal">
      <formula>0</formula>
    </cfRule>
  </conditionalFormatting>
  <conditionalFormatting sqref="AF13:AF15">
    <cfRule type="cellIs" dxfId="1866" priority="2" operator="equal">
      <formula>0</formula>
    </cfRule>
  </conditionalFormatting>
  <conditionalFormatting sqref="AI13:AI15">
    <cfRule type="cellIs" dxfId="1865" priority="1" operator="equal">
      <formula>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O74"/>
  <sheetViews>
    <sheetView workbookViewId="0">
      <selection activeCell="CP9" sqref="CP9:CR9"/>
    </sheetView>
  </sheetViews>
  <sheetFormatPr defaultRowHeight="11.25" outlineLevelCol="1" x14ac:dyDescent="0.2"/>
  <cols>
    <col min="1" max="1" width="4.42578125" style="104" customWidth="1"/>
    <col min="2" max="2" width="41" style="104" customWidth="1"/>
    <col min="3" max="3" width="13.42578125" style="104" bestFit="1" customWidth="1" outlineLevel="1"/>
    <col min="4" max="4" width="14.140625" style="104" bestFit="1" customWidth="1" outlineLevel="1"/>
    <col min="5" max="5" width="14" style="104" bestFit="1" customWidth="1" outlineLevel="1"/>
    <col min="6" max="6" width="8.7109375" style="213" customWidth="1" outlineLevel="1"/>
    <col min="7" max="9" width="8.7109375" style="104" customWidth="1" outlineLevel="1"/>
    <col min="10" max="12" width="12.42578125" style="104" bestFit="1" customWidth="1" outlineLevel="1"/>
    <col min="13" max="13" width="8.7109375" style="213" customWidth="1" outlineLevel="1"/>
    <col min="14" max="16" width="8.7109375" style="104" customWidth="1" outlineLevel="1"/>
    <col min="17" max="19" width="12.42578125" style="104" bestFit="1" customWidth="1" outlineLevel="1"/>
    <col min="20" max="20" width="8.7109375" style="213" customWidth="1" outlineLevel="1"/>
    <col min="21" max="23" width="8.7109375" style="104" customWidth="1" outlineLevel="1"/>
    <col min="24" max="26" width="12.42578125" style="104" bestFit="1" customWidth="1" outlineLevel="1"/>
    <col min="27" max="30" width="8.7109375" style="104" customWidth="1" outlineLevel="1"/>
    <col min="31" max="31" width="9" style="104" bestFit="1" customWidth="1" outlineLevel="1"/>
    <col min="32" max="33" width="12.42578125" style="104" bestFit="1" customWidth="1" outlineLevel="1"/>
    <col min="34" max="36" width="8.7109375" style="104" customWidth="1" outlineLevel="1"/>
    <col min="37" max="37" width="9.140625" style="104" bestFit="1" customWidth="1" outlineLevel="1"/>
    <col min="38" max="40" width="12.42578125" style="104" bestFit="1" customWidth="1" outlineLevel="1"/>
    <col min="41" max="44" width="8.7109375" style="104" customWidth="1" outlineLevel="1"/>
    <col min="45" max="47" width="13.42578125" style="104" bestFit="1" customWidth="1" outlineLevel="1"/>
    <col min="48" max="51" width="8.7109375" style="104" customWidth="1" outlineLevel="1"/>
    <col min="52" max="54" width="9" style="104" customWidth="1"/>
    <col min="55" max="58" width="8.7109375" style="104" customWidth="1"/>
    <col min="59" max="61" width="9" style="104" customWidth="1"/>
    <col min="62" max="65" width="8.7109375" style="104" customWidth="1"/>
    <col min="66" max="66" width="9.7109375" style="104" customWidth="1"/>
    <col min="67" max="67" width="10.140625" style="104" customWidth="1"/>
    <col min="68" max="68" width="9" style="104" customWidth="1"/>
    <col min="69" max="72" width="8.7109375" style="104" customWidth="1"/>
    <col min="73" max="75" width="9" style="104" customWidth="1"/>
    <col min="76" max="86" width="8.7109375" style="104" customWidth="1"/>
    <col min="87" max="89" width="13.42578125" style="104" bestFit="1" customWidth="1"/>
    <col min="90" max="93" width="8.7109375" style="104" customWidth="1"/>
    <col min="94" max="94" width="13.42578125" style="104" bestFit="1" customWidth="1"/>
    <col min="95" max="96" width="14.28515625" style="104" bestFit="1" customWidth="1"/>
    <col min="97" max="100" width="8.7109375" style="104" customWidth="1"/>
    <col min="101" max="182" width="9.140625" style="104"/>
    <col min="183" max="183" width="19.42578125" style="104" customWidth="1"/>
    <col min="184" max="184" width="15.85546875" style="104" customWidth="1"/>
    <col min="185" max="185" width="22.7109375" style="104" customWidth="1"/>
    <col min="186" max="189" width="9.140625" style="104"/>
    <col min="190" max="190" width="25.140625" style="104" customWidth="1"/>
    <col min="191" max="16384" width="9.140625" style="104"/>
  </cols>
  <sheetData>
    <row r="1" spans="1:275" x14ac:dyDescent="0.2">
      <c r="A1" s="99" t="s">
        <v>222</v>
      </c>
      <c r="B1" s="100"/>
      <c r="C1" s="101"/>
      <c r="D1" s="101"/>
      <c r="E1" s="101"/>
      <c r="F1" s="102"/>
      <c r="G1" s="101"/>
      <c r="H1" s="101"/>
      <c r="I1" s="101"/>
      <c r="J1" s="101"/>
      <c r="K1" s="101"/>
      <c r="L1" s="101"/>
      <c r="M1" s="102"/>
      <c r="N1" s="101"/>
      <c r="O1" s="101"/>
      <c r="P1" s="101"/>
      <c r="Q1" s="101"/>
      <c r="R1" s="101"/>
      <c r="S1" s="101"/>
      <c r="T1" s="102"/>
      <c r="U1" s="101"/>
      <c r="V1" s="101"/>
      <c r="W1" s="101"/>
      <c r="X1" s="101"/>
      <c r="Y1" s="101"/>
      <c r="Z1" s="101"/>
      <c r="AA1" s="101"/>
      <c r="AB1" s="101"/>
      <c r="AC1" s="101"/>
      <c r="AD1" s="101"/>
      <c r="AE1" s="101"/>
      <c r="AF1" s="101"/>
      <c r="AG1" s="101"/>
      <c r="AH1" s="101"/>
      <c r="AI1" s="101"/>
      <c r="AJ1" s="101"/>
      <c r="AK1" s="101"/>
      <c r="AL1" s="101"/>
      <c r="AM1" s="101"/>
      <c r="AN1" s="101"/>
      <c r="AO1" s="101"/>
      <c r="AP1" s="101"/>
      <c r="AQ1" s="101"/>
      <c r="AR1" s="101"/>
      <c r="AS1" s="101"/>
      <c r="AT1" s="101"/>
      <c r="AU1" s="101"/>
      <c r="AV1" s="101"/>
      <c r="AW1" s="101"/>
      <c r="AX1" s="101"/>
      <c r="AY1" s="103"/>
      <c r="AZ1" s="101"/>
      <c r="BA1" s="101"/>
      <c r="BB1" s="101"/>
      <c r="BC1" s="101"/>
      <c r="BD1" s="101"/>
      <c r="BE1" s="101"/>
      <c r="BF1" s="101"/>
      <c r="BG1" s="101"/>
      <c r="BH1" s="101"/>
      <c r="BI1" s="101"/>
      <c r="BJ1" s="101"/>
      <c r="BK1" s="101"/>
      <c r="BL1" s="101"/>
      <c r="BM1" s="101"/>
      <c r="BN1" s="101"/>
      <c r="BO1" s="101"/>
      <c r="BP1" s="101"/>
      <c r="BQ1" s="101"/>
      <c r="BR1" s="101"/>
      <c r="BS1" s="101"/>
      <c r="BT1" s="101"/>
      <c r="BU1" s="101"/>
      <c r="BV1" s="101"/>
      <c r="BW1" s="101"/>
      <c r="BX1" s="101"/>
      <c r="BY1" s="101"/>
      <c r="BZ1" s="101"/>
      <c r="CA1" s="101"/>
      <c r="CB1" s="101"/>
      <c r="CC1" s="101"/>
      <c r="CD1" s="101"/>
      <c r="CE1" s="101"/>
      <c r="CF1" s="101"/>
      <c r="CG1" s="101"/>
      <c r="CH1" s="101"/>
      <c r="CI1" s="101"/>
      <c r="CJ1" s="101"/>
      <c r="CK1" s="101"/>
      <c r="CL1" s="101"/>
      <c r="CM1" s="101"/>
      <c r="CN1" s="101"/>
      <c r="CO1" s="101"/>
      <c r="CP1" s="101"/>
      <c r="CQ1" s="101"/>
      <c r="CR1" s="101"/>
      <c r="CS1" s="101"/>
      <c r="CT1" s="101"/>
      <c r="CU1" s="101"/>
      <c r="CV1" s="101"/>
    </row>
    <row r="2" spans="1:275" s="109" customFormat="1" ht="15.75" x14ac:dyDescent="0.2">
      <c r="A2" s="105" t="s">
        <v>223</v>
      </c>
      <c r="B2" s="105"/>
      <c r="C2" s="106"/>
      <c r="D2" s="106"/>
      <c r="E2" s="106"/>
      <c r="F2" s="107"/>
      <c r="G2" s="106"/>
      <c r="H2" s="106"/>
      <c r="I2" s="106"/>
      <c r="J2" s="106"/>
      <c r="K2" s="106"/>
      <c r="L2" s="106"/>
      <c r="M2" s="107"/>
      <c r="N2" s="106"/>
      <c r="O2" s="106"/>
      <c r="P2" s="106"/>
      <c r="Q2" s="106"/>
      <c r="R2" s="106"/>
      <c r="S2" s="106"/>
      <c r="T2" s="107"/>
      <c r="U2" s="106"/>
      <c r="V2" s="106"/>
      <c r="W2" s="106"/>
      <c r="X2" s="106"/>
      <c r="Y2" s="106"/>
      <c r="Z2" s="106"/>
      <c r="AA2" s="106"/>
      <c r="AB2" s="106"/>
      <c r="AC2" s="106"/>
      <c r="AD2" s="106"/>
      <c r="AE2" s="106"/>
      <c r="AF2" s="106"/>
      <c r="AG2" s="106"/>
      <c r="AH2" s="106"/>
      <c r="AI2" s="106"/>
      <c r="AJ2" s="106"/>
      <c r="AK2" s="106"/>
      <c r="AL2" s="106"/>
      <c r="AM2" s="106"/>
      <c r="AN2" s="106"/>
      <c r="AO2" s="106"/>
      <c r="AP2" s="106"/>
      <c r="AQ2" s="106"/>
      <c r="AR2" s="106"/>
      <c r="AS2" s="106"/>
      <c r="AT2" s="106"/>
      <c r="AU2" s="106"/>
      <c r="AV2" s="106"/>
      <c r="AW2" s="106"/>
      <c r="AX2" s="106"/>
      <c r="AY2" s="108"/>
      <c r="AZ2" s="106"/>
      <c r="BA2" s="106"/>
      <c r="BB2" s="106"/>
      <c r="BC2" s="106"/>
      <c r="BD2" s="106"/>
      <c r="BE2" s="106"/>
      <c r="BF2" s="106"/>
      <c r="BG2" s="106"/>
      <c r="BH2" s="106"/>
      <c r="BI2" s="106"/>
      <c r="BJ2" s="106"/>
      <c r="BK2" s="106"/>
      <c r="BL2" s="106"/>
      <c r="BM2" s="106"/>
      <c r="BN2" s="106"/>
      <c r="BO2" s="106"/>
      <c r="BP2" s="106"/>
      <c r="BQ2" s="106"/>
      <c r="BR2" s="106"/>
      <c r="BS2" s="106"/>
      <c r="BT2" s="106"/>
      <c r="BU2" s="106"/>
      <c r="BV2" s="106"/>
      <c r="BW2" s="106"/>
      <c r="BX2" s="106"/>
      <c r="BY2" s="106"/>
      <c r="BZ2" s="106"/>
      <c r="CA2" s="106"/>
      <c r="CB2" s="106"/>
      <c r="CC2" s="106"/>
      <c r="CD2" s="106"/>
      <c r="CE2" s="106"/>
      <c r="CF2" s="106"/>
      <c r="CG2" s="106"/>
      <c r="CH2" s="106"/>
      <c r="CI2" s="106"/>
      <c r="CJ2" s="106"/>
      <c r="CK2" s="106"/>
      <c r="CL2" s="106"/>
      <c r="CM2" s="106"/>
      <c r="CN2" s="106"/>
      <c r="CO2" s="106"/>
      <c r="CP2" s="106"/>
      <c r="CQ2" s="106"/>
      <c r="CR2" s="106"/>
      <c r="CS2" s="106"/>
      <c r="CT2" s="106"/>
      <c r="CU2" s="106"/>
      <c r="CV2" s="106"/>
    </row>
    <row r="3" spans="1:275" x14ac:dyDescent="0.2">
      <c r="A3" s="110" t="str">
        <f>CONCATENATE("за ",VLOOKUP([1]Период!B2,[1]Период!A7:I22,8,0), " ",[1]Период!E2,"а")</f>
        <v>за I квартал 2019 года</v>
      </c>
      <c r="B3" s="110"/>
      <c r="C3" s="101"/>
      <c r="D3" s="101"/>
      <c r="E3" s="101"/>
      <c r="F3" s="102"/>
      <c r="G3" s="101"/>
      <c r="H3" s="101"/>
      <c r="I3" s="101"/>
      <c r="J3" s="101"/>
      <c r="K3" s="101"/>
      <c r="L3" s="101"/>
      <c r="M3" s="102"/>
      <c r="N3" s="101"/>
      <c r="O3" s="101"/>
      <c r="P3" s="101"/>
      <c r="Q3" s="101"/>
      <c r="R3" s="101"/>
      <c r="S3" s="101"/>
      <c r="T3" s="102"/>
      <c r="U3" s="101"/>
      <c r="V3" s="101"/>
      <c r="W3" s="101"/>
      <c r="X3" s="101"/>
      <c r="Y3" s="101"/>
      <c r="Z3" s="101"/>
      <c r="AA3" s="101"/>
      <c r="AB3" s="101"/>
      <c r="AC3" s="101"/>
      <c r="AD3" s="101"/>
      <c r="AE3" s="101"/>
      <c r="AF3" s="101"/>
      <c r="AG3" s="101"/>
      <c r="AH3" s="101"/>
      <c r="AI3" s="101"/>
      <c r="AJ3" s="101"/>
      <c r="AK3" s="101"/>
      <c r="AL3" s="101"/>
      <c r="AM3" s="101"/>
      <c r="AN3" s="101"/>
      <c r="AO3" s="101"/>
      <c r="AP3" s="101"/>
      <c r="AQ3" s="101"/>
      <c r="AR3" s="101"/>
      <c r="AS3" s="101"/>
      <c r="AT3" s="101"/>
      <c r="AU3" s="101"/>
      <c r="AV3" s="101"/>
      <c r="AW3" s="101"/>
      <c r="AX3" s="101"/>
      <c r="AY3" s="103"/>
      <c r="AZ3" s="101"/>
      <c r="BA3" s="101"/>
      <c r="BB3" s="101"/>
      <c r="BC3" s="101"/>
      <c r="BD3" s="101"/>
      <c r="BE3" s="101"/>
      <c r="BF3" s="101"/>
      <c r="BG3" s="101"/>
      <c r="BH3" s="101"/>
      <c r="BI3" s="101"/>
      <c r="BJ3" s="101"/>
      <c r="BK3" s="101"/>
      <c r="BL3" s="101"/>
      <c r="BM3" s="101"/>
      <c r="BN3" s="101"/>
      <c r="BO3" s="101"/>
      <c r="BP3" s="101"/>
      <c r="BQ3" s="101"/>
      <c r="BR3" s="101"/>
      <c r="BS3" s="101"/>
      <c r="BT3" s="101"/>
      <c r="BU3" s="101"/>
      <c r="BV3" s="101"/>
      <c r="BW3" s="101"/>
      <c r="BX3" s="101"/>
      <c r="BY3" s="101"/>
      <c r="BZ3" s="101"/>
      <c r="CA3" s="101"/>
      <c r="CB3" s="101"/>
      <c r="CC3" s="101"/>
      <c r="CD3" s="101"/>
      <c r="CE3" s="101"/>
      <c r="CF3" s="101"/>
      <c r="CG3" s="101"/>
      <c r="CH3" s="101"/>
      <c r="CI3" s="101"/>
      <c r="CJ3" s="101"/>
      <c r="CK3" s="101"/>
      <c r="CL3" s="101"/>
      <c r="CM3" s="101"/>
      <c r="CN3" s="101"/>
      <c r="CO3" s="101"/>
      <c r="CP3" s="101"/>
      <c r="CQ3" s="101"/>
      <c r="CR3" s="101"/>
      <c r="CS3" s="101"/>
      <c r="CT3" s="101"/>
      <c r="CU3" s="101"/>
      <c r="CV3" s="101"/>
    </row>
    <row r="4" spans="1:275" x14ac:dyDescent="0.2">
      <c r="A4" s="111" t="s">
        <v>224</v>
      </c>
      <c r="B4" s="111"/>
      <c r="C4" s="112"/>
      <c r="D4" s="112"/>
      <c r="E4" s="112"/>
      <c r="F4" s="113"/>
      <c r="G4" s="112"/>
      <c r="H4" s="112"/>
      <c r="I4" s="112"/>
      <c r="J4" s="112"/>
      <c r="K4" s="112"/>
      <c r="L4" s="112"/>
      <c r="M4" s="113"/>
      <c r="N4" s="112"/>
      <c r="O4" s="112"/>
      <c r="P4" s="112"/>
      <c r="Q4" s="112"/>
      <c r="R4" s="112"/>
      <c r="S4" s="112"/>
      <c r="T4" s="113"/>
      <c r="U4" s="112"/>
      <c r="V4" s="112"/>
      <c r="W4" s="112"/>
      <c r="X4" s="112"/>
      <c r="Y4" s="112"/>
      <c r="Z4" s="112"/>
      <c r="AA4" s="112"/>
      <c r="AB4" s="112"/>
      <c r="AC4" s="112"/>
      <c r="AD4" s="112"/>
      <c r="AE4" s="112"/>
      <c r="AF4" s="112"/>
      <c r="AG4" s="112"/>
      <c r="AH4" s="112"/>
      <c r="AI4" s="112"/>
      <c r="AJ4" s="112"/>
      <c r="AK4" s="112"/>
      <c r="AL4" s="112"/>
      <c r="AM4" s="112"/>
      <c r="AN4" s="112"/>
      <c r="AO4" s="112"/>
      <c r="AP4" s="112"/>
      <c r="AQ4" s="112"/>
      <c r="AR4" s="112"/>
      <c r="AS4" s="112"/>
      <c r="AT4" s="112"/>
      <c r="AU4" s="112"/>
      <c r="AV4" s="112"/>
      <c r="AW4" s="112"/>
      <c r="AX4" s="112"/>
      <c r="AY4" s="114"/>
      <c r="AZ4" s="112"/>
      <c r="BA4" s="112"/>
      <c r="BB4" s="112"/>
      <c r="BC4" s="112"/>
      <c r="BD4" s="112"/>
      <c r="BE4" s="112"/>
      <c r="BF4" s="112"/>
      <c r="BG4" s="112"/>
      <c r="BH4" s="112"/>
      <c r="BI4" s="112"/>
      <c r="BJ4" s="112"/>
      <c r="BK4" s="112"/>
      <c r="BL4" s="112"/>
      <c r="BM4" s="112"/>
      <c r="BN4" s="112"/>
      <c r="BO4" s="112"/>
      <c r="BP4" s="112"/>
      <c r="BQ4" s="112"/>
      <c r="BR4" s="112"/>
      <c r="BS4" s="112"/>
      <c r="BT4" s="112"/>
      <c r="BU4" s="112"/>
      <c r="BV4" s="112"/>
      <c r="BW4" s="112"/>
      <c r="BX4" s="112"/>
      <c r="BY4" s="112"/>
      <c r="BZ4" s="112"/>
      <c r="CA4" s="112"/>
      <c r="CB4" s="112"/>
      <c r="CC4" s="112"/>
      <c r="CD4" s="112"/>
      <c r="CE4" s="112"/>
      <c r="CF4" s="112"/>
      <c r="CG4" s="112"/>
      <c r="CH4" s="112"/>
      <c r="CI4" s="112"/>
      <c r="CJ4" s="112"/>
      <c r="CK4" s="112"/>
      <c r="CL4" s="112"/>
      <c r="CM4" s="112"/>
      <c r="CN4" s="112"/>
      <c r="CO4" s="112"/>
      <c r="CP4" s="112"/>
      <c r="CQ4" s="112"/>
      <c r="CR4" s="112"/>
      <c r="CS4" s="112"/>
      <c r="CT4" s="112"/>
      <c r="CU4" s="112"/>
      <c r="CV4" s="112"/>
    </row>
    <row r="5" spans="1:275" s="115" customFormat="1" x14ac:dyDescent="0.25">
      <c r="A5" s="721" t="s">
        <v>225</v>
      </c>
      <c r="B5" s="724" t="s">
        <v>66</v>
      </c>
      <c r="C5" s="727" t="str">
        <f>CONCATENATE("Отчетный период ",[1]Период!B2," ",[1]Период!E2,"а")</f>
        <v>Отчетный период 1 квартал 2019 года</v>
      </c>
      <c r="D5" s="727"/>
      <c r="E5" s="727"/>
      <c r="F5" s="727"/>
      <c r="G5" s="727"/>
      <c r="H5" s="727"/>
      <c r="I5" s="727"/>
      <c r="J5" s="727"/>
      <c r="K5" s="727"/>
      <c r="L5" s="727"/>
      <c r="M5" s="727"/>
      <c r="N5" s="727"/>
      <c r="O5" s="727"/>
      <c r="P5" s="727"/>
      <c r="Q5" s="727"/>
      <c r="R5" s="727"/>
      <c r="S5" s="727"/>
      <c r="T5" s="727"/>
      <c r="U5" s="727"/>
      <c r="V5" s="727"/>
      <c r="W5" s="727"/>
      <c r="X5" s="727"/>
      <c r="Y5" s="727"/>
      <c r="Z5" s="727"/>
      <c r="AA5" s="727"/>
      <c r="AB5" s="727"/>
      <c r="AC5" s="727"/>
      <c r="AD5" s="727"/>
      <c r="AE5" s="727"/>
      <c r="AF5" s="727"/>
      <c r="AG5" s="727"/>
      <c r="AH5" s="727"/>
      <c r="AI5" s="727"/>
      <c r="AJ5" s="727"/>
      <c r="AK5" s="727"/>
      <c r="AL5" s="727"/>
      <c r="AM5" s="727"/>
      <c r="AN5" s="727"/>
      <c r="AO5" s="727"/>
      <c r="AP5" s="727"/>
      <c r="AQ5" s="727"/>
      <c r="AR5" s="727"/>
      <c r="AS5" s="727"/>
      <c r="AT5" s="727"/>
      <c r="AU5" s="727"/>
      <c r="AV5" s="727"/>
      <c r="AW5" s="727"/>
      <c r="AX5" s="727"/>
      <c r="AY5" s="727"/>
      <c r="AZ5" s="728" t="str">
        <f>CONCATENATE("Отчетный период ",[1]Период!B3," ",VLOOKUP([1]Период!B3,[1]Период!$B$7:$I$22,8,0)," ",[1]Период!E2,"а")</f>
        <v>Отчетный период 3 месяца 2019 года</v>
      </c>
      <c r="BA5" s="728"/>
      <c r="BB5" s="728"/>
      <c r="BC5" s="728"/>
      <c r="BD5" s="728"/>
      <c r="BE5" s="728"/>
      <c r="BF5" s="728"/>
      <c r="BG5" s="728"/>
      <c r="BH5" s="728"/>
      <c r="BI5" s="728"/>
      <c r="BJ5" s="728"/>
      <c r="BK5" s="728"/>
      <c r="BL5" s="728"/>
      <c r="BM5" s="728"/>
      <c r="BN5" s="728"/>
      <c r="BO5" s="728"/>
      <c r="BP5" s="728"/>
      <c r="BQ5" s="728"/>
      <c r="BR5" s="728"/>
      <c r="BS5" s="728"/>
      <c r="BT5" s="728"/>
      <c r="BU5" s="728"/>
      <c r="BV5" s="728"/>
      <c r="BW5" s="728"/>
      <c r="BX5" s="728"/>
      <c r="BY5" s="728"/>
      <c r="BZ5" s="728"/>
      <c r="CA5" s="728"/>
      <c r="CB5" s="728"/>
      <c r="CC5" s="728"/>
      <c r="CD5" s="728"/>
      <c r="CE5" s="728"/>
      <c r="CF5" s="728"/>
      <c r="CG5" s="728"/>
      <c r="CH5" s="728"/>
      <c r="CI5" s="728"/>
      <c r="CJ5" s="728"/>
      <c r="CK5" s="728"/>
      <c r="CL5" s="728"/>
      <c r="CM5" s="728"/>
      <c r="CN5" s="728"/>
      <c r="CO5" s="728"/>
      <c r="CP5" s="728"/>
      <c r="CQ5" s="728"/>
      <c r="CR5" s="728"/>
      <c r="CS5" s="728"/>
      <c r="CT5" s="728"/>
      <c r="CU5" s="728"/>
      <c r="CV5" s="728"/>
      <c r="CX5" s="116"/>
      <c r="CY5" s="116"/>
      <c r="CZ5" s="116"/>
      <c r="DA5" s="116"/>
      <c r="DB5" s="116"/>
      <c r="DC5" s="116"/>
      <c r="DD5" s="116"/>
      <c r="DE5" s="116"/>
      <c r="DF5" s="116"/>
      <c r="DG5" s="116"/>
      <c r="DH5" s="116"/>
      <c r="DI5" s="116"/>
      <c r="DJ5" s="116"/>
      <c r="DK5" s="116"/>
      <c r="DL5" s="116"/>
      <c r="DM5" s="116"/>
      <c r="DN5" s="116"/>
      <c r="DO5" s="116"/>
      <c r="DP5" s="116"/>
      <c r="DQ5" s="116"/>
      <c r="DR5" s="116"/>
      <c r="DS5" s="116"/>
      <c r="DT5" s="116"/>
      <c r="DU5" s="116"/>
      <c r="DV5" s="116"/>
      <c r="DW5" s="116"/>
      <c r="DX5" s="116"/>
      <c r="DY5" s="116"/>
      <c r="DZ5" s="116"/>
      <c r="EA5" s="116"/>
      <c r="EB5" s="116"/>
      <c r="EC5" s="116"/>
      <c r="ED5" s="116"/>
      <c r="EE5" s="116"/>
      <c r="EF5" s="116"/>
      <c r="EG5" s="116"/>
      <c r="EH5" s="116"/>
      <c r="EI5" s="116"/>
      <c r="EJ5" s="116"/>
      <c r="EK5" s="116"/>
      <c r="EL5" s="116"/>
      <c r="EM5" s="116"/>
      <c r="EN5" s="116"/>
      <c r="EO5" s="116"/>
      <c r="EP5" s="116"/>
      <c r="EQ5" s="116"/>
      <c r="ER5" s="116"/>
      <c r="ES5" s="116"/>
      <c r="ET5" s="116"/>
      <c r="EU5" s="116"/>
      <c r="EV5" s="116"/>
      <c r="EW5" s="116"/>
      <c r="EX5" s="116"/>
      <c r="EY5" s="116"/>
      <c r="EZ5" s="116"/>
      <c r="FA5" s="116"/>
      <c r="FB5" s="116"/>
      <c r="FC5" s="116"/>
      <c r="FD5" s="116"/>
      <c r="FE5" s="116"/>
      <c r="FF5" s="116"/>
      <c r="FG5" s="116"/>
      <c r="FH5" s="116"/>
      <c r="FI5" s="116"/>
      <c r="FJ5" s="116"/>
      <c r="FK5" s="116"/>
      <c r="FL5" s="116"/>
      <c r="FM5" s="116"/>
      <c r="FN5" s="116"/>
      <c r="FO5" s="116"/>
      <c r="FP5" s="116"/>
      <c r="FQ5" s="116"/>
      <c r="FR5" s="116"/>
      <c r="FS5" s="116"/>
      <c r="FT5" s="116"/>
      <c r="FU5" s="116"/>
      <c r="FV5" s="116"/>
      <c r="FW5" s="116"/>
      <c r="FX5" s="116"/>
      <c r="FY5" s="116"/>
      <c r="FZ5" s="116"/>
      <c r="GA5" s="116"/>
      <c r="GB5" s="116"/>
      <c r="GC5" s="116"/>
      <c r="GD5" s="116"/>
      <c r="GE5" s="116"/>
      <c r="GF5" s="116"/>
      <c r="GG5" s="116"/>
      <c r="GH5" s="116"/>
      <c r="GI5" s="116"/>
      <c r="GJ5" s="116"/>
      <c r="GK5" s="116"/>
      <c r="GL5" s="116"/>
      <c r="GM5" s="116"/>
      <c r="GN5" s="116"/>
      <c r="GO5" s="116"/>
      <c r="GP5" s="116"/>
      <c r="GQ5" s="116"/>
      <c r="GR5" s="116"/>
      <c r="GS5" s="116"/>
      <c r="GT5" s="116"/>
      <c r="GU5" s="116"/>
      <c r="GV5" s="116"/>
      <c r="GW5" s="116"/>
      <c r="GX5" s="116"/>
      <c r="GY5" s="116"/>
      <c r="GZ5" s="116"/>
      <c r="HA5" s="116"/>
      <c r="HB5" s="116"/>
      <c r="HC5" s="116"/>
      <c r="HD5" s="116"/>
      <c r="HE5" s="116"/>
      <c r="HF5" s="116"/>
      <c r="HG5" s="116"/>
      <c r="HH5" s="116"/>
      <c r="HI5" s="116"/>
      <c r="HJ5" s="116"/>
      <c r="HK5" s="116"/>
      <c r="HL5" s="116"/>
      <c r="HM5" s="116"/>
      <c r="HN5" s="116"/>
      <c r="HO5" s="116"/>
      <c r="HP5" s="116"/>
      <c r="HQ5" s="116"/>
      <c r="HR5" s="116"/>
      <c r="HS5" s="116"/>
      <c r="HT5" s="116"/>
      <c r="HU5" s="116"/>
      <c r="HV5" s="116"/>
      <c r="HW5" s="116"/>
      <c r="HX5" s="116"/>
      <c r="HY5" s="116"/>
      <c r="HZ5" s="116"/>
      <c r="IA5" s="116"/>
      <c r="IB5" s="116"/>
      <c r="IC5" s="116"/>
      <c r="ID5" s="116"/>
      <c r="IE5" s="116"/>
      <c r="IF5" s="116"/>
      <c r="IG5" s="116"/>
      <c r="IH5" s="116"/>
      <c r="II5" s="116"/>
      <c r="IJ5" s="116"/>
      <c r="IK5" s="116"/>
      <c r="IL5" s="116"/>
      <c r="IM5" s="116"/>
      <c r="IN5" s="116"/>
      <c r="IO5" s="116"/>
      <c r="IP5" s="116"/>
      <c r="IQ5" s="116"/>
      <c r="IR5" s="116"/>
      <c r="IS5" s="116"/>
      <c r="IT5" s="116"/>
      <c r="IU5" s="116"/>
      <c r="IV5" s="116"/>
      <c r="IW5" s="116"/>
      <c r="IX5" s="116"/>
      <c r="IY5" s="116"/>
      <c r="IZ5" s="116"/>
      <c r="JA5" s="116"/>
      <c r="JB5" s="116"/>
      <c r="JC5" s="116"/>
      <c r="JD5" s="116"/>
      <c r="JE5" s="116"/>
      <c r="JF5" s="116"/>
      <c r="JG5" s="116"/>
      <c r="JH5" s="116"/>
      <c r="JI5" s="116"/>
      <c r="JJ5" s="116"/>
      <c r="JK5" s="116"/>
      <c r="JL5" s="116"/>
      <c r="JM5" s="116"/>
      <c r="JN5" s="116"/>
      <c r="JO5" s="116"/>
    </row>
    <row r="6" spans="1:275" s="117" customFormat="1" x14ac:dyDescent="0.25">
      <c r="A6" s="722"/>
      <c r="B6" s="725"/>
      <c r="C6" s="729" t="s">
        <v>226</v>
      </c>
      <c r="D6" s="730"/>
      <c r="E6" s="730"/>
      <c r="F6" s="730"/>
      <c r="G6" s="730"/>
      <c r="H6" s="730"/>
      <c r="I6" s="731"/>
      <c r="J6" s="729" t="s">
        <v>227</v>
      </c>
      <c r="K6" s="730"/>
      <c r="L6" s="730"/>
      <c r="M6" s="730"/>
      <c r="N6" s="730"/>
      <c r="O6" s="730"/>
      <c r="P6" s="731"/>
      <c r="Q6" s="729" t="s">
        <v>228</v>
      </c>
      <c r="R6" s="730"/>
      <c r="S6" s="730"/>
      <c r="T6" s="730"/>
      <c r="U6" s="730"/>
      <c r="V6" s="730"/>
      <c r="W6" s="731"/>
      <c r="X6" s="729" t="s">
        <v>229</v>
      </c>
      <c r="Y6" s="730"/>
      <c r="Z6" s="730"/>
      <c r="AA6" s="730"/>
      <c r="AB6" s="730"/>
      <c r="AC6" s="730"/>
      <c r="AD6" s="731"/>
      <c r="AE6" s="729" t="s">
        <v>230</v>
      </c>
      <c r="AF6" s="730"/>
      <c r="AG6" s="730"/>
      <c r="AH6" s="730"/>
      <c r="AI6" s="730"/>
      <c r="AJ6" s="730"/>
      <c r="AK6" s="731"/>
      <c r="AL6" s="729" t="s">
        <v>231</v>
      </c>
      <c r="AM6" s="730"/>
      <c r="AN6" s="730"/>
      <c r="AO6" s="730"/>
      <c r="AP6" s="730"/>
      <c r="AQ6" s="730"/>
      <c r="AR6" s="731"/>
      <c r="AS6" s="729" t="s">
        <v>232</v>
      </c>
      <c r="AT6" s="730"/>
      <c r="AU6" s="730"/>
      <c r="AV6" s="730"/>
      <c r="AW6" s="730"/>
      <c r="AX6" s="730"/>
      <c r="AY6" s="731"/>
      <c r="AZ6" s="729" t="s">
        <v>226</v>
      </c>
      <c r="BA6" s="730"/>
      <c r="BB6" s="730"/>
      <c r="BC6" s="730"/>
      <c r="BD6" s="730"/>
      <c r="BE6" s="730"/>
      <c r="BF6" s="731"/>
      <c r="BG6" s="729" t="s">
        <v>227</v>
      </c>
      <c r="BH6" s="730"/>
      <c r="BI6" s="730"/>
      <c r="BJ6" s="730"/>
      <c r="BK6" s="730"/>
      <c r="BL6" s="730"/>
      <c r="BM6" s="731"/>
      <c r="BN6" s="729" t="s">
        <v>228</v>
      </c>
      <c r="BO6" s="730"/>
      <c r="BP6" s="730"/>
      <c r="BQ6" s="730"/>
      <c r="BR6" s="730"/>
      <c r="BS6" s="730"/>
      <c r="BT6" s="731"/>
      <c r="BU6" s="729" t="s">
        <v>229</v>
      </c>
      <c r="BV6" s="730"/>
      <c r="BW6" s="730"/>
      <c r="BX6" s="730"/>
      <c r="BY6" s="730"/>
      <c r="BZ6" s="730"/>
      <c r="CA6" s="731"/>
      <c r="CB6" s="729" t="s">
        <v>230</v>
      </c>
      <c r="CC6" s="730"/>
      <c r="CD6" s="730"/>
      <c r="CE6" s="730"/>
      <c r="CF6" s="730"/>
      <c r="CG6" s="730"/>
      <c r="CH6" s="731"/>
      <c r="CI6" s="729" t="s">
        <v>231</v>
      </c>
      <c r="CJ6" s="730"/>
      <c r="CK6" s="730"/>
      <c r="CL6" s="730"/>
      <c r="CM6" s="730"/>
      <c r="CN6" s="730"/>
      <c r="CO6" s="731"/>
      <c r="CP6" s="729" t="s">
        <v>232</v>
      </c>
      <c r="CQ6" s="730"/>
      <c r="CR6" s="730"/>
      <c r="CS6" s="730"/>
      <c r="CT6" s="730"/>
      <c r="CU6" s="730"/>
      <c r="CV6" s="731"/>
      <c r="CX6" s="118"/>
      <c r="CY6" s="118"/>
      <c r="CZ6" s="118"/>
      <c r="DA6" s="118"/>
      <c r="DB6" s="118"/>
      <c r="DC6" s="118"/>
      <c r="DD6" s="118"/>
      <c r="DE6" s="118"/>
      <c r="DF6" s="118"/>
      <c r="DG6" s="118"/>
      <c r="DH6" s="118"/>
      <c r="DI6" s="118"/>
      <c r="DJ6" s="118"/>
      <c r="DK6" s="118"/>
      <c r="DL6" s="118"/>
      <c r="DM6" s="118"/>
      <c r="DN6" s="118"/>
      <c r="DO6" s="118"/>
      <c r="DP6" s="118"/>
      <c r="DQ6" s="118"/>
      <c r="DR6" s="118"/>
      <c r="DS6" s="118"/>
      <c r="DT6" s="118"/>
      <c r="DU6" s="118"/>
      <c r="DV6" s="118"/>
      <c r="DW6" s="118"/>
      <c r="DX6" s="118"/>
      <c r="DY6" s="118"/>
      <c r="DZ6" s="118"/>
      <c r="EA6" s="118"/>
      <c r="EB6" s="118"/>
      <c r="EC6" s="118"/>
      <c r="ED6" s="118"/>
      <c r="EE6" s="118"/>
      <c r="EF6" s="118"/>
      <c r="EG6" s="118"/>
      <c r="EH6" s="118"/>
      <c r="EI6" s="118"/>
      <c r="EJ6" s="118"/>
      <c r="EK6" s="118"/>
      <c r="EL6" s="118"/>
      <c r="EM6" s="118"/>
      <c r="EN6" s="118"/>
      <c r="EO6" s="118"/>
      <c r="EP6" s="118"/>
      <c r="EQ6" s="118"/>
      <c r="ER6" s="118"/>
      <c r="ES6" s="118"/>
      <c r="ET6" s="118"/>
      <c r="EU6" s="118"/>
      <c r="EV6" s="118"/>
      <c r="EW6" s="118"/>
      <c r="EX6" s="118"/>
      <c r="EY6" s="118"/>
      <c r="EZ6" s="118"/>
      <c r="FA6" s="118"/>
      <c r="FB6" s="118"/>
      <c r="FC6" s="118"/>
      <c r="FD6" s="118"/>
      <c r="FE6" s="118"/>
      <c r="FF6" s="118"/>
      <c r="FG6" s="118"/>
      <c r="FH6" s="118"/>
      <c r="FI6" s="118"/>
      <c r="FJ6" s="118"/>
      <c r="FK6" s="118"/>
      <c r="FL6" s="118"/>
      <c r="FM6" s="118"/>
      <c r="FN6" s="118"/>
      <c r="FO6" s="118"/>
      <c r="FP6" s="118"/>
      <c r="FQ6" s="118"/>
      <c r="FR6" s="118"/>
      <c r="FS6" s="118"/>
      <c r="FT6" s="118"/>
      <c r="FU6" s="118"/>
      <c r="FV6" s="118"/>
      <c r="FW6" s="118"/>
      <c r="FX6" s="118"/>
      <c r="FY6" s="118"/>
      <c r="FZ6" s="118"/>
      <c r="GA6" s="118"/>
      <c r="GB6" s="118"/>
      <c r="GC6" s="118"/>
      <c r="GD6" s="118"/>
      <c r="GE6" s="118"/>
      <c r="GF6" s="118"/>
      <c r="GG6" s="118"/>
      <c r="GH6" s="118"/>
      <c r="GI6" s="118"/>
      <c r="GJ6" s="118"/>
      <c r="GK6" s="118"/>
      <c r="GL6" s="118"/>
      <c r="GM6" s="118"/>
      <c r="GN6" s="118"/>
      <c r="GO6" s="118"/>
      <c r="GP6" s="118"/>
      <c r="GQ6" s="118"/>
      <c r="GR6" s="118"/>
      <c r="GS6" s="118"/>
      <c r="GT6" s="118"/>
      <c r="GU6" s="118"/>
      <c r="GV6" s="118"/>
      <c r="GW6" s="118"/>
      <c r="GX6" s="118"/>
      <c r="GY6" s="118"/>
      <c r="GZ6" s="118"/>
      <c r="HA6" s="118"/>
      <c r="HB6" s="118"/>
      <c r="HC6" s="118"/>
      <c r="HD6" s="118"/>
      <c r="HE6" s="118"/>
      <c r="HF6" s="118"/>
      <c r="HG6" s="118"/>
      <c r="HH6" s="118"/>
      <c r="HI6" s="118"/>
      <c r="HJ6" s="118"/>
      <c r="HK6" s="118"/>
      <c r="HL6" s="118"/>
      <c r="HM6" s="118"/>
      <c r="HN6" s="118"/>
      <c r="HO6" s="118"/>
      <c r="HP6" s="118"/>
      <c r="HQ6" s="118"/>
      <c r="HR6" s="118"/>
      <c r="HS6" s="118"/>
      <c r="HT6" s="118"/>
      <c r="HU6" s="118"/>
      <c r="HV6" s="118"/>
      <c r="HW6" s="118"/>
      <c r="HX6" s="118"/>
      <c r="HY6" s="118"/>
      <c r="HZ6" s="118"/>
      <c r="IA6" s="118"/>
      <c r="IB6" s="118"/>
      <c r="IC6" s="118"/>
      <c r="ID6" s="118"/>
      <c r="IE6" s="118"/>
      <c r="IF6" s="118"/>
      <c r="IG6" s="118"/>
      <c r="IH6" s="118"/>
      <c r="II6" s="118"/>
      <c r="IJ6" s="118"/>
      <c r="IK6" s="118"/>
      <c r="IL6" s="118"/>
      <c r="IM6" s="118"/>
      <c r="IN6" s="118"/>
      <c r="IO6" s="118"/>
      <c r="IP6" s="118"/>
      <c r="IQ6" s="118"/>
      <c r="IR6" s="118"/>
      <c r="IS6" s="118"/>
      <c r="IT6" s="118"/>
      <c r="IU6" s="118"/>
      <c r="IV6" s="118"/>
      <c r="IW6" s="118"/>
      <c r="IX6" s="118"/>
      <c r="IY6" s="118"/>
      <c r="IZ6" s="118"/>
      <c r="JA6" s="118"/>
      <c r="JB6" s="118"/>
      <c r="JC6" s="118"/>
      <c r="JD6" s="118"/>
      <c r="JE6" s="118"/>
      <c r="JF6" s="118"/>
      <c r="JG6" s="118"/>
      <c r="JH6" s="118"/>
      <c r="JI6" s="118"/>
      <c r="JJ6" s="118"/>
      <c r="JK6" s="118"/>
      <c r="JL6" s="118"/>
      <c r="JM6" s="118"/>
      <c r="JN6" s="118"/>
      <c r="JO6" s="118"/>
    </row>
    <row r="7" spans="1:275" s="115" customFormat="1" ht="28.5" customHeight="1" x14ac:dyDescent="0.25">
      <c r="A7" s="722"/>
      <c r="B7" s="725"/>
      <c r="C7" s="119" t="str">
        <f>[1]Период!D2</f>
        <v>2018 год</v>
      </c>
      <c r="D7" s="732" t="str">
        <f>[1]Период!E2</f>
        <v>2019 год</v>
      </c>
      <c r="E7" s="732"/>
      <c r="F7" s="732" t="s">
        <v>233</v>
      </c>
      <c r="G7" s="732"/>
      <c r="H7" s="732" t="str">
        <f>CONCATENATE("Отклонение от ",MID(C7,1,4),"г.")</f>
        <v>Отклонение от 2018г.</v>
      </c>
      <c r="I7" s="733"/>
      <c r="J7" s="119" t="str">
        <f>C7</f>
        <v>2018 год</v>
      </c>
      <c r="K7" s="732" t="str">
        <f>D7</f>
        <v>2019 год</v>
      </c>
      <c r="L7" s="732"/>
      <c r="M7" s="732" t="s">
        <v>233</v>
      </c>
      <c r="N7" s="732"/>
      <c r="O7" s="732" t="str">
        <f t="shared" ref="O7" si="0">CONCATENATE("Отклонение от ",MID(J7,1,4),"г.")</f>
        <v>Отклонение от 2018г.</v>
      </c>
      <c r="P7" s="733"/>
      <c r="Q7" s="119" t="str">
        <f t="shared" ref="Q7:R7" si="1">J7</f>
        <v>2018 год</v>
      </c>
      <c r="R7" s="732" t="str">
        <f t="shared" si="1"/>
        <v>2019 год</v>
      </c>
      <c r="S7" s="732"/>
      <c r="T7" s="732" t="s">
        <v>233</v>
      </c>
      <c r="U7" s="732"/>
      <c r="V7" s="732" t="str">
        <f t="shared" ref="V7" si="2">CONCATENATE("Отклонение от ",MID(Q7,1,4),"г.")</f>
        <v>Отклонение от 2018г.</v>
      </c>
      <c r="W7" s="733"/>
      <c r="X7" s="119" t="str">
        <f t="shared" ref="X7:Y7" si="3">Q7</f>
        <v>2018 год</v>
      </c>
      <c r="Y7" s="732" t="str">
        <f t="shared" si="3"/>
        <v>2019 год</v>
      </c>
      <c r="Z7" s="732"/>
      <c r="AA7" s="732" t="s">
        <v>233</v>
      </c>
      <c r="AB7" s="732"/>
      <c r="AC7" s="732" t="str">
        <f t="shared" ref="AC7" si="4">CONCATENATE("Отклонение от ",MID(X7,1,4),"г.")</f>
        <v>Отклонение от 2018г.</v>
      </c>
      <c r="AD7" s="733"/>
      <c r="AE7" s="119" t="str">
        <f t="shared" ref="AE7:AF7" si="5">X7</f>
        <v>2018 год</v>
      </c>
      <c r="AF7" s="732" t="str">
        <f t="shared" si="5"/>
        <v>2019 год</v>
      </c>
      <c r="AG7" s="732"/>
      <c r="AH7" s="732" t="s">
        <v>233</v>
      </c>
      <c r="AI7" s="732"/>
      <c r="AJ7" s="732" t="str">
        <f t="shared" ref="AJ7" si="6">CONCATENATE("Отклонение от ",MID(AE7,1,4),"г.")</f>
        <v>Отклонение от 2018г.</v>
      </c>
      <c r="AK7" s="733"/>
      <c r="AL7" s="119" t="str">
        <f>X7</f>
        <v>2018 год</v>
      </c>
      <c r="AM7" s="732" t="str">
        <f>Y7</f>
        <v>2019 год</v>
      </c>
      <c r="AN7" s="732"/>
      <c r="AO7" s="732" t="s">
        <v>233</v>
      </c>
      <c r="AP7" s="732"/>
      <c r="AQ7" s="732" t="str">
        <f t="shared" ref="AQ7" si="7">CONCATENATE("Отклонение от ",MID(AL7,1,4),"г.")</f>
        <v>Отклонение от 2018г.</v>
      </c>
      <c r="AR7" s="733"/>
      <c r="AS7" s="119" t="str">
        <f t="shared" ref="AS7:AT7" si="8">AL7</f>
        <v>2018 год</v>
      </c>
      <c r="AT7" s="732" t="str">
        <f t="shared" si="8"/>
        <v>2019 год</v>
      </c>
      <c r="AU7" s="732"/>
      <c r="AV7" s="732" t="s">
        <v>233</v>
      </c>
      <c r="AW7" s="732"/>
      <c r="AX7" s="732" t="str">
        <f t="shared" ref="AX7" si="9">CONCATENATE("Отклонение от ",MID(AS7,1,4),"г.")</f>
        <v>Отклонение от 2018г.</v>
      </c>
      <c r="AY7" s="733"/>
      <c r="AZ7" s="119" t="str">
        <f t="shared" ref="AZ7:BA7" si="10">AS7</f>
        <v>2018 год</v>
      </c>
      <c r="BA7" s="734" t="str">
        <f t="shared" si="10"/>
        <v>2019 год</v>
      </c>
      <c r="BB7" s="735"/>
      <c r="BC7" s="734" t="s">
        <v>233</v>
      </c>
      <c r="BD7" s="735"/>
      <c r="BE7" s="734" t="str">
        <f t="shared" ref="BE7" si="11">CONCATENATE("Отклонение от ",MID(AZ7,1,4),"г.")</f>
        <v>Отклонение от 2018г.</v>
      </c>
      <c r="BF7" s="736"/>
      <c r="BG7" s="119" t="str">
        <f t="shared" ref="BG7:BH7" si="12">AZ7</f>
        <v>2018 год</v>
      </c>
      <c r="BH7" s="734" t="str">
        <f t="shared" si="12"/>
        <v>2019 год</v>
      </c>
      <c r="BI7" s="735"/>
      <c r="BJ7" s="734" t="s">
        <v>233</v>
      </c>
      <c r="BK7" s="735"/>
      <c r="BL7" s="734" t="str">
        <f t="shared" ref="BL7" si="13">CONCATENATE("Отклонение от ",MID(BG7,1,4),"г.")</f>
        <v>Отклонение от 2018г.</v>
      </c>
      <c r="BM7" s="736"/>
      <c r="BN7" s="119" t="str">
        <f t="shared" ref="BN7:BO7" si="14">BG7</f>
        <v>2018 год</v>
      </c>
      <c r="BO7" s="734" t="str">
        <f t="shared" si="14"/>
        <v>2019 год</v>
      </c>
      <c r="BP7" s="735"/>
      <c r="BQ7" s="734" t="s">
        <v>233</v>
      </c>
      <c r="BR7" s="735"/>
      <c r="BS7" s="734" t="str">
        <f t="shared" ref="BS7" si="15">CONCATENATE("Отклонение от ",MID(BN7,1,4),"г.")</f>
        <v>Отклонение от 2018г.</v>
      </c>
      <c r="BT7" s="736"/>
      <c r="BU7" s="119" t="str">
        <f t="shared" ref="BU7:BV7" si="16">BN7</f>
        <v>2018 год</v>
      </c>
      <c r="BV7" s="734" t="str">
        <f t="shared" si="16"/>
        <v>2019 год</v>
      </c>
      <c r="BW7" s="735"/>
      <c r="BX7" s="734" t="s">
        <v>233</v>
      </c>
      <c r="BY7" s="735"/>
      <c r="BZ7" s="734" t="str">
        <f t="shared" ref="BZ7" si="17">CONCATENATE("Отклонение от ",MID(BU7,1,4),"г.")</f>
        <v>Отклонение от 2018г.</v>
      </c>
      <c r="CA7" s="736"/>
      <c r="CB7" s="119" t="str">
        <f t="shared" ref="CB7:CC7" si="18">BU7</f>
        <v>2018 год</v>
      </c>
      <c r="CC7" s="734" t="str">
        <f t="shared" si="18"/>
        <v>2019 год</v>
      </c>
      <c r="CD7" s="735"/>
      <c r="CE7" s="734" t="s">
        <v>233</v>
      </c>
      <c r="CF7" s="735"/>
      <c r="CG7" s="734" t="str">
        <f t="shared" ref="CG7" si="19">CONCATENATE("Отклонение от ",MID(CB7,1,4),"г.")</f>
        <v>Отклонение от 2018г.</v>
      </c>
      <c r="CH7" s="736"/>
      <c r="CI7" s="119" t="str">
        <f>BU7</f>
        <v>2018 год</v>
      </c>
      <c r="CJ7" s="734" t="str">
        <f>BV7</f>
        <v>2019 год</v>
      </c>
      <c r="CK7" s="735"/>
      <c r="CL7" s="734" t="s">
        <v>233</v>
      </c>
      <c r="CM7" s="735"/>
      <c r="CN7" s="734" t="str">
        <f t="shared" ref="CN7" si="20">CONCATENATE("Отклонение от ",MID(CI7,1,4),"г.")</f>
        <v>Отклонение от 2018г.</v>
      </c>
      <c r="CO7" s="736"/>
      <c r="CP7" s="119" t="str">
        <f t="shared" ref="CP7:CQ7" si="21">CI7</f>
        <v>2018 год</v>
      </c>
      <c r="CQ7" s="734" t="str">
        <f t="shared" si="21"/>
        <v>2019 год</v>
      </c>
      <c r="CR7" s="735"/>
      <c r="CS7" s="734" t="s">
        <v>233</v>
      </c>
      <c r="CT7" s="735"/>
      <c r="CU7" s="734" t="str">
        <f t="shared" ref="CU7" si="22">CONCATENATE("Отклонение от ",MID(CP7,1,4),"г.")</f>
        <v>Отклонение от 2018г.</v>
      </c>
      <c r="CV7" s="736"/>
      <c r="CX7" s="116"/>
      <c r="CY7" s="116"/>
      <c r="CZ7" s="116"/>
      <c r="DA7" s="116"/>
      <c r="DB7" s="116"/>
      <c r="DC7" s="116"/>
      <c r="DD7" s="116"/>
      <c r="DE7" s="116"/>
      <c r="DF7" s="116"/>
      <c r="DG7" s="116"/>
      <c r="DH7" s="116"/>
      <c r="DI7" s="116"/>
      <c r="DJ7" s="116"/>
      <c r="DK7" s="116"/>
      <c r="DL7" s="116"/>
      <c r="DM7" s="116"/>
      <c r="DN7" s="116"/>
      <c r="DO7" s="116"/>
      <c r="DP7" s="116"/>
      <c r="DQ7" s="116"/>
      <c r="DR7" s="116"/>
      <c r="DS7" s="116"/>
      <c r="DT7" s="116"/>
      <c r="DU7" s="116"/>
      <c r="DV7" s="116"/>
      <c r="DW7" s="116"/>
      <c r="DX7" s="116"/>
      <c r="DY7" s="116"/>
      <c r="DZ7" s="116"/>
      <c r="EA7" s="116"/>
      <c r="EB7" s="116"/>
      <c r="EC7" s="116"/>
      <c r="ED7" s="116"/>
      <c r="EE7" s="116"/>
      <c r="EF7" s="116"/>
      <c r="EG7" s="116"/>
      <c r="EH7" s="116"/>
      <c r="EI7" s="116"/>
      <c r="EJ7" s="116"/>
      <c r="EK7" s="116"/>
      <c r="EL7" s="116"/>
      <c r="EM7" s="116"/>
      <c r="EN7" s="116"/>
      <c r="EO7" s="116"/>
      <c r="EP7" s="116"/>
      <c r="EQ7" s="116"/>
      <c r="ER7" s="116"/>
      <c r="ES7" s="116"/>
      <c r="ET7" s="116"/>
      <c r="EU7" s="116"/>
      <c r="EV7" s="116"/>
      <c r="EW7" s="116"/>
      <c r="EX7" s="116"/>
      <c r="EY7" s="116"/>
      <c r="EZ7" s="116"/>
      <c r="FA7" s="116"/>
      <c r="FB7" s="116"/>
      <c r="FC7" s="116"/>
      <c r="FD7" s="116"/>
      <c r="FE7" s="116"/>
      <c r="FF7" s="116"/>
      <c r="FG7" s="116"/>
      <c r="FH7" s="116"/>
      <c r="FI7" s="116"/>
      <c r="FJ7" s="116"/>
      <c r="FK7" s="116"/>
      <c r="FL7" s="116"/>
      <c r="FM7" s="116"/>
      <c r="FN7" s="116"/>
      <c r="FO7" s="116"/>
      <c r="FP7" s="116"/>
      <c r="FQ7" s="116"/>
      <c r="FR7" s="116"/>
      <c r="FS7" s="116"/>
      <c r="FT7" s="116"/>
      <c r="FU7" s="116"/>
      <c r="FV7" s="116"/>
      <c r="FW7" s="116"/>
      <c r="FX7" s="116"/>
      <c r="FY7" s="116"/>
      <c r="FZ7" s="116"/>
      <c r="GA7" s="116"/>
      <c r="GB7" s="116"/>
      <c r="GC7" s="116"/>
      <c r="GD7" s="116"/>
      <c r="GE7" s="116"/>
      <c r="GF7" s="116"/>
      <c r="GG7" s="116"/>
      <c r="GH7" s="116"/>
      <c r="GI7" s="116"/>
      <c r="GJ7" s="116"/>
      <c r="GK7" s="116"/>
      <c r="GL7" s="116"/>
      <c r="GM7" s="116"/>
      <c r="GN7" s="116"/>
      <c r="GO7" s="116"/>
      <c r="GP7" s="116"/>
      <c r="GQ7" s="116"/>
      <c r="GR7" s="116"/>
      <c r="GS7" s="116"/>
      <c r="GT7" s="116"/>
      <c r="GU7" s="116"/>
      <c r="GV7" s="116"/>
      <c r="GW7" s="116"/>
      <c r="GX7" s="116"/>
      <c r="GY7" s="116"/>
      <c r="GZ7" s="116"/>
      <c r="HA7" s="116"/>
      <c r="HB7" s="116"/>
      <c r="HC7" s="116"/>
      <c r="HD7" s="116"/>
      <c r="HE7" s="116"/>
      <c r="HF7" s="116"/>
      <c r="HG7" s="116"/>
      <c r="HH7" s="116"/>
      <c r="HI7" s="116"/>
      <c r="HJ7" s="116"/>
      <c r="HK7" s="116"/>
      <c r="HL7" s="116"/>
      <c r="HM7" s="116"/>
      <c r="HN7" s="116"/>
      <c r="HO7" s="116"/>
      <c r="HP7" s="116"/>
      <c r="HQ7" s="116"/>
      <c r="HR7" s="116"/>
      <c r="HS7" s="116"/>
      <c r="HT7" s="116"/>
      <c r="HU7" s="116"/>
      <c r="HV7" s="116"/>
      <c r="HW7" s="116"/>
      <c r="HX7" s="116"/>
      <c r="HY7" s="116"/>
      <c r="HZ7" s="116"/>
      <c r="IA7" s="116"/>
      <c r="IB7" s="116"/>
      <c r="IC7" s="116"/>
      <c r="ID7" s="116"/>
      <c r="IE7" s="116"/>
      <c r="IF7" s="116"/>
      <c r="IG7" s="116"/>
      <c r="IH7" s="116"/>
      <c r="II7" s="116"/>
      <c r="IJ7" s="116"/>
      <c r="IK7" s="116"/>
      <c r="IL7" s="116"/>
      <c r="IM7" s="116"/>
      <c r="IN7" s="116"/>
      <c r="IO7" s="116"/>
      <c r="IP7" s="116"/>
      <c r="IQ7" s="116"/>
      <c r="IR7" s="116"/>
      <c r="IS7" s="116"/>
      <c r="IT7" s="116"/>
      <c r="IU7" s="116"/>
      <c r="IV7" s="116"/>
      <c r="IW7" s="116"/>
      <c r="IX7" s="116"/>
      <c r="IY7" s="116"/>
      <c r="IZ7" s="116"/>
      <c r="JA7" s="116"/>
      <c r="JB7" s="116"/>
      <c r="JC7" s="116"/>
      <c r="JD7" s="116"/>
      <c r="JE7" s="116"/>
      <c r="JF7" s="116"/>
      <c r="JG7" s="116"/>
      <c r="JH7" s="116"/>
      <c r="JI7" s="116"/>
      <c r="JJ7" s="116"/>
      <c r="JK7" s="116"/>
      <c r="JL7" s="116"/>
      <c r="JM7" s="116"/>
      <c r="JN7" s="116"/>
      <c r="JO7" s="116"/>
    </row>
    <row r="8" spans="1:275" s="115" customFormat="1" x14ac:dyDescent="0.25">
      <c r="A8" s="723"/>
      <c r="B8" s="726"/>
      <c r="C8" s="120" t="s">
        <v>234</v>
      </c>
      <c r="D8" s="121" t="s">
        <v>235</v>
      </c>
      <c r="E8" s="121" t="s">
        <v>234</v>
      </c>
      <c r="F8" s="122" t="s">
        <v>87</v>
      </c>
      <c r="G8" s="121" t="s">
        <v>236</v>
      </c>
      <c r="H8" s="121" t="s">
        <v>87</v>
      </c>
      <c r="I8" s="123" t="s">
        <v>236</v>
      </c>
      <c r="J8" s="120" t="s">
        <v>234</v>
      </c>
      <c r="K8" s="121" t="s">
        <v>235</v>
      </c>
      <c r="L8" s="121" t="s">
        <v>234</v>
      </c>
      <c r="M8" s="122" t="s">
        <v>87</v>
      </c>
      <c r="N8" s="121" t="s">
        <v>236</v>
      </c>
      <c r="O8" s="121" t="s">
        <v>87</v>
      </c>
      <c r="P8" s="123" t="s">
        <v>236</v>
      </c>
      <c r="Q8" s="120" t="s">
        <v>234</v>
      </c>
      <c r="R8" s="121" t="s">
        <v>235</v>
      </c>
      <c r="S8" s="121" t="s">
        <v>234</v>
      </c>
      <c r="T8" s="122" t="s">
        <v>87</v>
      </c>
      <c r="U8" s="121" t="s">
        <v>236</v>
      </c>
      <c r="V8" s="121" t="s">
        <v>87</v>
      </c>
      <c r="W8" s="123" t="s">
        <v>236</v>
      </c>
      <c r="X8" s="120" t="s">
        <v>234</v>
      </c>
      <c r="Y8" s="121" t="s">
        <v>235</v>
      </c>
      <c r="Z8" s="121" t="s">
        <v>234</v>
      </c>
      <c r="AA8" s="122" t="s">
        <v>87</v>
      </c>
      <c r="AB8" s="121" t="s">
        <v>236</v>
      </c>
      <c r="AC8" s="121" t="s">
        <v>87</v>
      </c>
      <c r="AD8" s="123" t="s">
        <v>236</v>
      </c>
      <c r="AE8" s="120" t="s">
        <v>234</v>
      </c>
      <c r="AF8" s="121" t="s">
        <v>235</v>
      </c>
      <c r="AG8" s="121" t="s">
        <v>234</v>
      </c>
      <c r="AH8" s="122" t="s">
        <v>87</v>
      </c>
      <c r="AI8" s="121" t="s">
        <v>236</v>
      </c>
      <c r="AJ8" s="121" t="s">
        <v>87</v>
      </c>
      <c r="AK8" s="123" t="s">
        <v>236</v>
      </c>
      <c r="AL8" s="120" t="s">
        <v>234</v>
      </c>
      <c r="AM8" s="121" t="s">
        <v>235</v>
      </c>
      <c r="AN8" s="121" t="s">
        <v>234</v>
      </c>
      <c r="AO8" s="122" t="s">
        <v>87</v>
      </c>
      <c r="AP8" s="121" t="s">
        <v>236</v>
      </c>
      <c r="AQ8" s="121" t="s">
        <v>87</v>
      </c>
      <c r="AR8" s="123" t="s">
        <v>236</v>
      </c>
      <c r="AS8" s="120" t="s">
        <v>234</v>
      </c>
      <c r="AT8" s="121" t="s">
        <v>235</v>
      </c>
      <c r="AU8" s="121" t="s">
        <v>234</v>
      </c>
      <c r="AV8" s="122" t="s">
        <v>87</v>
      </c>
      <c r="AW8" s="121" t="s">
        <v>236</v>
      </c>
      <c r="AX8" s="121" t="s">
        <v>87</v>
      </c>
      <c r="AY8" s="123" t="s">
        <v>236</v>
      </c>
      <c r="AZ8" s="120" t="s">
        <v>234</v>
      </c>
      <c r="BA8" s="121" t="s">
        <v>235</v>
      </c>
      <c r="BB8" s="121" t="s">
        <v>234</v>
      </c>
      <c r="BC8" s="122" t="s">
        <v>87</v>
      </c>
      <c r="BD8" s="121" t="s">
        <v>236</v>
      </c>
      <c r="BE8" s="121" t="s">
        <v>87</v>
      </c>
      <c r="BF8" s="123" t="s">
        <v>236</v>
      </c>
      <c r="BG8" s="120" t="s">
        <v>234</v>
      </c>
      <c r="BH8" s="121" t="s">
        <v>235</v>
      </c>
      <c r="BI8" s="121" t="s">
        <v>234</v>
      </c>
      <c r="BJ8" s="122" t="s">
        <v>87</v>
      </c>
      <c r="BK8" s="121" t="s">
        <v>236</v>
      </c>
      <c r="BL8" s="121" t="s">
        <v>87</v>
      </c>
      <c r="BM8" s="123" t="s">
        <v>236</v>
      </c>
      <c r="BN8" s="120" t="s">
        <v>234</v>
      </c>
      <c r="BO8" s="121" t="s">
        <v>235</v>
      </c>
      <c r="BP8" s="121" t="s">
        <v>234</v>
      </c>
      <c r="BQ8" s="122" t="s">
        <v>87</v>
      </c>
      <c r="BR8" s="121" t="s">
        <v>236</v>
      </c>
      <c r="BS8" s="121" t="s">
        <v>87</v>
      </c>
      <c r="BT8" s="123" t="s">
        <v>236</v>
      </c>
      <c r="BU8" s="120" t="s">
        <v>234</v>
      </c>
      <c r="BV8" s="121" t="s">
        <v>235</v>
      </c>
      <c r="BW8" s="121" t="s">
        <v>234</v>
      </c>
      <c r="BX8" s="122" t="s">
        <v>87</v>
      </c>
      <c r="BY8" s="121" t="s">
        <v>236</v>
      </c>
      <c r="BZ8" s="121" t="s">
        <v>87</v>
      </c>
      <c r="CA8" s="123" t="s">
        <v>236</v>
      </c>
      <c r="CB8" s="120" t="s">
        <v>234</v>
      </c>
      <c r="CC8" s="121" t="s">
        <v>235</v>
      </c>
      <c r="CD8" s="121" t="s">
        <v>234</v>
      </c>
      <c r="CE8" s="122" t="s">
        <v>87</v>
      </c>
      <c r="CF8" s="121" t="s">
        <v>236</v>
      </c>
      <c r="CG8" s="121" t="s">
        <v>87</v>
      </c>
      <c r="CH8" s="123" t="s">
        <v>236</v>
      </c>
      <c r="CI8" s="120" t="s">
        <v>234</v>
      </c>
      <c r="CJ8" s="121" t="s">
        <v>235</v>
      </c>
      <c r="CK8" s="121" t="s">
        <v>234</v>
      </c>
      <c r="CL8" s="122" t="s">
        <v>87</v>
      </c>
      <c r="CM8" s="121" t="s">
        <v>236</v>
      </c>
      <c r="CN8" s="121" t="s">
        <v>87</v>
      </c>
      <c r="CO8" s="123" t="s">
        <v>236</v>
      </c>
      <c r="CP8" s="120" t="s">
        <v>234</v>
      </c>
      <c r="CQ8" s="121" t="s">
        <v>235</v>
      </c>
      <c r="CR8" s="121" t="s">
        <v>234</v>
      </c>
      <c r="CS8" s="122" t="s">
        <v>87</v>
      </c>
      <c r="CT8" s="121" t="s">
        <v>236</v>
      </c>
      <c r="CU8" s="121" t="s">
        <v>87</v>
      </c>
      <c r="CV8" s="123" t="s">
        <v>236</v>
      </c>
      <c r="CX8" s="116"/>
      <c r="CY8" s="116"/>
      <c r="CZ8" s="116"/>
      <c r="DA8" s="116"/>
      <c r="DB8" s="116"/>
      <c r="DC8" s="116"/>
      <c r="DD8" s="116"/>
      <c r="DE8" s="116"/>
      <c r="DF8" s="116"/>
      <c r="DG8" s="116"/>
      <c r="DH8" s="116"/>
      <c r="DI8" s="116"/>
      <c r="DJ8" s="116"/>
      <c r="DK8" s="116"/>
      <c r="DL8" s="116"/>
      <c r="DM8" s="116"/>
      <c r="DN8" s="116"/>
      <c r="DO8" s="116"/>
      <c r="DP8" s="116"/>
      <c r="DQ8" s="116"/>
      <c r="DR8" s="116"/>
      <c r="DS8" s="116"/>
      <c r="DT8" s="116"/>
      <c r="DU8" s="116"/>
      <c r="DV8" s="116"/>
      <c r="DW8" s="116"/>
      <c r="DX8" s="116"/>
      <c r="DY8" s="116"/>
      <c r="DZ8" s="116"/>
      <c r="EA8" s="116"/>
      <c r="EB8" s="116"/>
      <c r="EC8" s="116"/>
      <c r="ED8" s="116"/>
      <c r="EE8" s="116"/>
      <c r="EF8" s="116"/>
      <c r="EG8" s="116"/>
      <c r="EH8" s="116"/>
      <c r="EI8" s="116"/>
      <c r="EJ8" s="116"/>
      <c r="EK8" s="116"/>
      <c r="EL8" s="116"/>
      <c r="EM8" s="116"/>
      <c r="EN8" s="116"/>
      <c r="EO8" s="116"/>
      <c r="EP8" s="116"/>
      <c r="EQ8" s="116"/>
      <c r="ER8" s="116"/>
      <c r="ES8" s="116"/>
      <c r="ET8" s="116"/>
      <c r="EU8" s="116"/>
      <c r="EV8" s="116"/>
      <c r="EW8" s="116"/>
      <c r="EX8" s="116"/>
      <c r="EY8" s="116"/>
      <c r="EZ8" s="116"/>
      <c r="FA8" s="116"/>
      <c r="FB8" s="116"/>
      <c r="FC8" s="116"/>
      <c r="FD8" s="116"/>
      <c r="FE8" s="116"/>
      <c r="FF8" s="116"/>
      <c r="FG8" s="116"/>
      <c r="FH8" s="116"/>
      <c r="FI8" s="116"/>
      <c r="FJ8" s="116"/>
      <c r="FK8" s="116"/>
      <c r="FL8" s="116"/>
      <c r="FM8" s="116"/>
      <c r="FN8" s="116"/>
      <c r="FO8" s="116"/>
      <c r="FP8" s="116"/>
      <c r="FQ8" s="116"/>
      <c r="FR8" s="116"/>
      <c r="FS8" s="116"/>
      <c r="FT8" s="116"/>
      <c r="FU8" s="116"/>
      <c r="FV8" s="116"/>
      <c r="FW8" s="116"/>
      <c r="FX8" s="116"/>
      <c r="FY8" s="116"/>
      <c r="FZ8" s="116"/>
      <c r="GA8" s="116"/>
      <c r="GB8" s="116"/>
      <c r="GC8" s="116"/>
      <c r="GD8" s="116"/>
      <c r="GE8" s="116"/>
      <c r="GF8" s="116"/>
      <c r="GG8" s="116"/>
      <c r="GH8" s="116"/>
      <c r="GI8" s="116"/>
      <c r="GJ8" s="116"/>
      <c r="GK8" s="116"/>
      <c r="GL8" s="116"/>
      <c r="GM8" s="116"/>
      <c r="GN8" s="116"/>
      <c r="GO8" s="116"/>
      <c r="GP8" s="116"/>
      <c r="GQ8" s="116"/>
      <c r="GR8" s="116"/>
      <c r="GS8" s="116"/>
      <c r="GT8" s="116"/>
      <c r="GU8" s="116"/>
      <c r="GV8" s="116"/>
      <c r="GW8" s="116"/>
      <c r="GX8" s="116"/>
      <c r="GY8" s="116"/>
      <c r="GZ8" s="116"/>
      <c r="HA8" s="116"/>
      <c r="HB8" s="116"/>
      <c r="HC8" s="116"/>
      <c r="HD8" s="116"/>
      <c r="HE8" s="116"/>
      <c r="HF8" s="116"/>
      <c r="HG8" s="116"/>
      <c r="HH8" s="116"/>
      <c r="HI8" s="116"/>
      <c r="HJ8" s="116"/>
      <c r="HK8" s="116"/>
      <c r="HL8" s="116"/>
      <c r="HM8" s="116"/>
      <c r="HN8" s="116"/>
      <c r="HO8" s="116"/>
      <c r="HP8" s="116"/>
      <c r="HQ8" s="116"/>
      <c r="HR8" s="116"/>
      <c r="HS8" s="116"/>
      <c r="HT8" s="116"/>
      <c r="HU8" s="116"/>
      <c r="HV8" s="116"/>
      <c r="HW8" s="116"/>
      <c r="HX8" s="116"/>
      <c r="HY8" s="116"/>
      <c r="HZ8" s="116"/>
      <c r="IA8" s="116"/>
      <c r="IB8" s="116"/>
      <c r="IC8" s="116"/>
      <c r="ID8" s="116"/>
      <c r="IE8" s="116"/>
      <c r="IF8" s="116"/>
      <c r="IG8" s="116"/>
      <c r="IH8" s="116"/>
      <c r="II8" s="116"/>
      <c r="IJ8" s="116"/>
      <c r="IK8" s="116"/>
      <c r="IL8" s="116"/>
      <c r="IM8" s="116"/>
      <c r="IN8" s="116"/>
      <c r="IO8" s="116"/>
      <c r="IP8" s="116"/>
      <c r="IQ8" s="116"/>
      <c r="IR8" s="116"/>
      <c r="IS8" s="116"/>
      <c r="IT8" s="116"/>
      <c r="IU8" s="116"/>
      <c r="IV8" s="116"/>
      <c r="IW8" s="116"/>
      <c r="IX8" s="116"/>
      <c r="IY8" s="116"/>
      <c r="IZ8" s="116"/>
      <c r="JA8" s="116"/>
      <c r="JB8" s="116"/>
      <c r="JC8" s="116"/>
      <c r="JD8" s="116"/>
      <c r="JE8" s="116"/>
      <c r="JF8" s="116"/>
      <c r="JG8" s="116"/>
      <c r="JH8" s="116"/>
      <c r="JI8" s="116"/>
      <c r="JJ8" s="116"/>
      <c r="JK8" s="116"/>
      <c r="JL8" s="116"/>
      <c r="JM8" s="116"/>
      <c r="JN8" s="116"/>
      <c r="JO8" s="116"/>
    </row>
    <row r="9" spans="1:275" s="131" customFormat="1" x14ac:dyDescent="0.25">
      <c r="A9" s="124"/>
      <c r="B9" s="125" t="s">
        <v>237</v>
      </c>
      <c r="C9" s="126"/>
      <c r="D9" s="127"/>
      <c r="E9" s="127"/>
      <c r="F9" s="128" t="str">
        <f>IF(D9&gt;0,E9/D9,"-")</f>
        <v>-</v>
      </c>
      <c r="G9" s="129">
        <f t="shared" ref="G9:G11" si="23">E9-D9</f>
        <v>0</v>
      </c>
      <c r="H9" s="128" t="str">
        <f>IF(C9&gt;0,E9/C9,"-")</f>
        <v>-</v>
      </c>
      <c r="I9" s="130">
        <f t="shared" ref="I9:I11" si="24">E9-C9</f>
        <v>0</v>
      </c>
      <c r="J9" s="126"/>
      <c r="K9" s="127"/>
      <c r="L9" s="127"/>
      <c r="M9" s="128" t="str">
        <f>IF(K9&gt;0,L9/K9,"-")</f>
        <v>-</v>
      </c>
      <c r="N9" s="129">
        <f t="shared" ref="N9:N11" si="25">L9-K9</f>
        <v>0</v>
      </c>
      <c r="O9" s="128" t="str">
        <f>IF(J9&gt;0,L9/J9,"-")</f>
        <v>-</v>
      </c>
      <c r="P9" s="130">
        <f t="shared" ref="P9:P11" si="26">L9-J9</f>
        <v>0</v>
      </c>
      <c r="Q9" s="126"/>
      <c r="R9" s="127"/>
      <c r="S9" s="127"/>
      <c r="T9" s="128" t="str">
        <f>IF(R9&gt;0,S9/R9,"-")</f>
        <v>-</v>
      </c>
      <c r="U9" s="129">
        <f t="shared" ref="U9:U11" si="27">S9-R9</f>
        <v>0</v>
      </c>
      <c r="V9" s="128" t="str">
        <f>IF(Q9&gt;0,S9/Q9,"-")</f>
        <v>-</v>
      </c>
      <c r="W9" s="130">
        <f t="shared" ref="W9:W11" si="28">S9-Q9</f>
        <v>0</v>
      </c>
      <c r="X9" s="126"/>
      <c r="Y9" s="127"/>
      <c r="Z9" s="127"/>
      <c r="AA9" s="128" t="str">
        <f>IF(Y9&gt;0,Z9/Y9,"-")</f>
        <v>-</v>
      </c>
      <c r="AB9" s="129">
        <f t="shared" ref="AB9:AB11" si="29">Z9-Y9</f>
        <v>0</v>
      </c>
      <c r="AC9" s="128" t="str">
        <f>IF(X9&gt;0,Z9/X9,"-")</f>
        <v>-</v>
      </c>
      <c r="AD9" s="130">
        <f t="shared" ref="AD9:AD11" si="30">Z9-X9</f>
        <v>0</v>
      </c>
      <c r="AE9" s="126"/>
      <c r="AF9" s="127"/>
      <c r="AG9" s="127"/>
      <c r="AH9" s="128" t="str">
        <f>IF(AF9&gt;0,AG9/AF9,"-")</f>
        <v>-</v>
      </c>
      <c r="AI9" s="129">
        <f t="shared" ref="AI9:AI56" si="31">AG9-AF9</f>
        <v>0</v>
      </c>
      <c r="AJ9" s="128" t="str">
        <f>IF(AE9&gt;0,AG9/AE9,"-")</f>
        <v>-</v>
      </c>
      <c r="AK9" s="130">
        <f t="shared" ref="AK9:AK56" si="32">AG9-AE9</f>
        <v>0</v>
      </c>
      <c r="AL9" s="126"/>
      <c r="AM9" s="127"/>
      <c r="AN9" s="127"/>
      <c r="AO9" s="128" t="str">
        <f>IF(AM9&gt;0,AN9/AM9,"-")</f>
        <v>-</v>
      </c>
      <c r="AP9" s="129">
        <f t="shared" ref="AP9:AP11" si="33">AN9-AM9</f>
        <v>0</v>
      </c>
      <c r="AQ9" s="128" t="str">
        <f>IF(AL9&gt;0,AN9/AL9,"-")</f>
        <v>-</v>
      </c>
      <c r="AR9" s="130">
        <f t="shared" ref="AR9:AR11" si="34">AN9-AL9</f>
        <v>0</v>
      </c>
      <c r="AS9" s="126">
        <f>C9+J9+Q9+X9+AL9+AE9</f>
        <v>0</v>
      </c>
      <c r="AT9" s="127">
        <f>D9+K9+R9+Y9+AM9+AF9</f>
        <v>0</v>
      </c>
      <c r="AU9" s="127">
        <f>E9+L9+S9+Z9+AN9+AG9</f>
        <v>0</v>
      </c>
      <c r="AV9" s="128" t="str">
        <f>IF(AT9&gt;0,AU9/AT9,"-")</f>
        <v>-</v>
      </c>
      <c r="AW9" s="129">
        <f>AU9-AT9</f>
        <v>0</v>
      </c>
      <c r="AX9" s="128" t="str">
        <f>IF(AS9&gt;0,AU9/AS9,"-")</f>
        <v>-</v>
      </c>
      <c r="AY9" s="130">
        <f>AU9-AS9</f>
        <v>0</v>
      </c>
      <c r="AZ9" s="126"/>
      <c r="BA9" s="127"/>
      <c r="BB9" s="127"/>
      <c r="BC9" s="128" t="str">
        <f>IF(BA9&gt;0,BB9/BA9,"-")</f>
        <v>-</v>
      </c>
      <c r="BD9" s="129">
        <f t="shared" ref="BD9:BD11" si="35">BB9-BA9</f>
        <v>0</v>
      </c>
      <c r="BE9" s="128" t="str">
        <f>IF(AZ9&gt;0,BB9/AZ9,"-")</f>
        <v>-</v>
      </c>
      <c r="BF9" s="130">
        <f t="shared" ref="BF9:BF11" si="36">BB9-AZ9</f>
        <v>0</v>
      </c>
      <c r="BG9" s="126"/>
      <c r="BH9" s="127"/>
      <c r="BI9" s="127"/>
      <c r="BJ9" s="128" t="str">
        <f>IF(BH9&gt;0,BI9/BH9,"-")</f>
        <v>-</v>
      </c>
      <c r="BK9" s="129">
        <f t="shared" ref="BK9:BK11" si="37">BI9-BH9</f>
        <v>0</v>
      </c>
      <c r="BL9" s="128" t="str">
        <f>IF(BG9&gt;0,BI9/BG9,"-")</f>
        <v>-</v>
      </c>
      <c r="BM9" s="130">
        <f t="shared" ref="BM9:BM11" si="38">BI9-BG9</f>
        <v>0</v>
      </c>
      <c r="BN9" s="126"/>
      <c r="BO9" s="127"/>
      <c r="BP9" s="127"/>
      <c r="BQ9" s="128" t="str">
        <f>IF(BO9&gt;0,BP9/BO9,"-")</f>
        <v>-</v>
      </c>
      <c r="BR9" s="129">
        <f t="shared" ref="BR9:BR11" si="39">BP9-BO9</f>
        <v>0</v>
      </c>
      <c r="BS9" s="128" t="str">
        <f>IF(BN9&gt;0,BP9/BN9,"-")</f>
        <v>-</v>
      </c>
      <c r="BT9" s="130">
        <f t="shared" ref="BT9:BT11" si="40">BP9-BN9</f>
        <v>0</v>
      </c>
      <c r="BU9" s="126"/>
      <c r="BV9" s="127"/>
      <c r="BW9" s="127"/>
      <c r="BX9" s="128" t="str">
        <f>IF(BV9&gt;0,BW9/BV9,"-")</f>
        <v>-</v>
      </c>
      <c r="BY9" s="129">
        <f t="shared" ref="BY9:BY11" si="41">BW9-BV9</f>
        <v>0</v>
      </c>
      <c r="BZ9" s="128" t="str">
        <f>IF(BU9&gt;0,BW9/BU9,"-")</f>
        <v>-</v>
      </c>
      <c r="CA9" s="130">
        <f t="shared" ref="CA9:CA11" si="42">BW9-BU9</f>
        <v>0</v>
      </c>
      <c r="CB9" s="126"/>
      <c r="CC9" s="127"/>
      <c r="CD9" s="127"/>
      <c r="CE9" s="128" t="str">
        <f t="shared" ref="CE9:CE56" si="43">IF(CC9&gt;0,CD9/CC9,"-")</f>
        <v>-</v>
      </c>
      <c r="CF9" s="129">
        <f t="shared" ref="CF9:CF56" si="44">CD9-CC9</f>
        <v>0</v>
      </c>
      <c r="CG9" s="128" t="str">
        <f t="shared" ref="CG9:CG56" si="45">IF(CB9&gt;0,CD9/CB9,"-")</f>
        <v>-</v>
      </c>
      <c r="CH9" s="130">
        <f t="shared" ref="CH9:CH56" si="46">CD9-CB9</f>
        <v>0</v>
      </c>
      <c r="CI9" s="126"/>
      <c r="CJ9" s="127"/>
      <c r="CK9" s="127"/>
      <c r="CL9" s="128" t="str">
        <f>IF(CJ9&gt;0,CK9/CJ9,"-")</f>
        <v>-</v>
      </c>
      <c r="CM9" s="129">
        <f t="shared" ref="CM9:CM11" si="47">CK9-CJ9</f>
        <v>0</v>
      </c>
      <c r="CN9" s="128" t="str">
        <f>IF(CI9&gt;0,CK9/CI9,"-")</f>
        <v>-</v>
      </c>
      <c r="CO9" s="130">
        <f t="shared" ref="CO9:CO11" si="48">CK9-CI9</f>
        <v>0</v>
      </c>
      <c r="CP9" s="126">
        <f>AZ9+BG9+BN9+BU9+CI9+CB9</f>
        <v>0</v>
      </c>
      <c r="CQ9" s="127">
        <f>BA9+BH9+BO9+BV9+CJ9+CC9</f>
        <v>0</v>
      </c>
      <c r="CR9" s="127">
        <f>BB9+BI9+BP9+BW9+CK9+CD9</f>
        <v>0</v>
      </c>
      <c r="CS9" s="128" t="str">
        <f>IF(CQ9&gt;0,CR9/CQ9,"-")</f>
        <v>-</v>
      </c>
      <c r="CT9" s="129">
        <f>CR9-CQ9</f>
        <v>0</v>
      </c>
      <c r="CU9" s="128" t="str">
        <f>IF(CP9&gt;0,CR9/CP9,"-")</f>
        <v>-</v>
      </c>
      <c r="CV9" s="130">
        <f>CR9-CP9</f>
        <v>0</v>
      </c>
    </row>
    <row r="10" spans="1:275" s="138" customFormat="1" x14ac:dyDescent="0.25">
      <c r="A10" s="132" t="s">
        <v>238</v>
      </c>
      <c r="B10" s="133" t="s">
        <v>239</v>
      </c>
      <c r="C10" s="134">
        <f>C11+C21</f>
        <v>0</v>
      </c>
      <c r="D10" s="135">
        <f t="shared" ref="D10:E10" si="49">D11+D21</f>
        <v>0</v>
      </c>
      <c r="E10" s="135">
        <f t="shared" si="49"/>
        <v>0</v>
      </c>
      <c r="F10" s="128" t="str">
        <f t="shared" ref="F10:F11" si="50">IF(D10&gt;0,E10/D10,"-")</f>
        <v>-</v>
      </c>
      <c r="G10" s="136">
        <f t="shared" si="23"/>
        <v>0</v>
      </c>
      <c r="H10" s="128" t="str">
        <f t="shared" ref="H10:H11" si="51">IF(C10&gt;0,E10/C10,"-")</f>
        <v>-</v>
      </c>
      <c r="I10" s="137">
        <f t="shared" si="24"/>
        <v>0</v>
      </c>
      <c r="J10" s="134">
        <f t="shared" ref="J10:L10" si="52">J11+J21</f>
        <v>0</v>
      </c>
      <c r="K10" s="135">
        <f t="shared" si="52"/>
        <v>0</v>
      </c>
      <c r="L10" s="135">
        <f t="shared" si="52"/>
        <v>0</v>
      </c>
      <c r="M10" s="128" t="str">
        <f t="shared" ref="M10:M11" si="53">IF(K10&gt;0,L10/K10,"-")</f>
        <v>-</v>
      </c>
      <c r="N10" s="136">
        <f t="shared" si="25"/>
        <v>0</v>
      </c>
      <c r="O10" s="128" t="str">
        <f t="shared" ref="O10:O11" si="54">IF(J10&gt;0,L10/J10,"-")</f>
        <v>-</v>
      </c>
      <c r="P10" s="137">
        <f t="shared" si="26"/>
        <v>0</v>
      </c>
      <c r="Q10" s="134">
        <f t="shared" ref="Q10:S10" si="55">Q11+Q21</f>
        <v>0</v>
      </c>
      <c r="R10" s="135">
        <f t="shared" si="55"/>
        <v>0</v>
      </c>
      <c r="S10" s="135">
        <f t="shared" si="55"/>
        <v>0</v>
      </c>
      <c r="T10" s="128" t="str">
        <f t="shared" ref="T10:T11" si="56">IF(R10&gt;0,S10/R10,"-")</f>
        <v>-</v>
      </c>
      <c r="U10" s="136">
        <f t="shared" si="27"/>
        <v>0</v>
      </c>
      <c r="V10" s="128" t="str">
        <f t="shared" ref="V10:V11" si="57">IF(Q10&gt;0,S10/Q10,"-")</f>
        <v>-</v>
      </c>
      <c r="W10" s="137">
        <f t="shared" si="28"/>
        <v>0</v>
      </c>
      <c r="X10" s="134">
        <f t="shared" ref="X10:Z10" si="58">X11+X21</f>
        <v>0</v>
      </c>
      <c r="Y10" s="135">
        <f t="shared" si="58"/>
        <v>0</v>
      </c>
      <c r="Z10" s="135">
        <f t="shared" si="58"/>
        <v>0</v>
      </c>
      <c r="AA10" s="128" t="str">
        <f t="shared" ref="AA10:AA11" si="59">IF(Y10&gt;0,Z10/Y10,"-")</f>
        <v>-</v>
      </c>
      <c r="AB10" s="136">
        <f t="shared" si="29"/>
        <v>0</v>
      </c>
      <c r="AC10" s="128" t="str">
        <f t="shared" ref="AC10:AC11" si="60">IF(X10&gt;0,Z10/X10,"-")</f>
        <v>-</v>
      </c>
      <c r="AD10" s="137">
        <f t="shared" si="30"/>
        <v>0</v>
      </c>
      <c r="AE10" s="134">
        <f t="shared" ref="AE10:AF10" si="61">AE11+AE21</f>
        <v>0</v>
      </c>
      <c r="AF10" s="135">
        <f t="shared" si="61"/>
        <v>0</v>
      </c>
      <c r="AG10" s="135">
        <f>AG11+AG21</f>
        <v>0</v>
      </c>
      <c r="AH10" s="128" t="str">
        <f t="shared" ref="AH10:AH56" si="62">IF(AF10&gt;0,AG10/AF10,"-")</f>
        <v>-</v>
      </c>
      <c r="AI10" s="136">
        <f t="shared" si="31"/>
        <v>0</v>
      </c>
      <c r="AJ10" s="128" t="str">
        <f t="shared" ref="AJ10:AJ56" si="63">IF(AE10&gt;0,AG10/AE10,"-")</f>
        <v>-</v>
      </c>
      <c r="AK10" s="137">
        <f t="shared" si="32"/>
        <v>0</v>
      </c>
      <c r="AL10" s="134">
        <f t="shared" ref="AL10:AN10" si="64">AL11+AL21</f>
        <v>0</v>
      </c>
      <c r="AM10" s="135">
        <f t="shared" si="64"/>
        <v>0</v>
      </c>
      <c r="AN10" s="135">
        <f t="shared" si="64"/>
        <v>0</v>
      </c>
      <c r="AO10" s="128" t="str">
        <f t="shared" ref="AO10:AO11" si="65">IF(AM10&gt;0,AN10/AM10,"-")</f>
        <v>-</v>
      </c>
      <c r="AP10" s="136">
        <f t="shared" si="33"/>
        <v>0</v>
      </c>
      <c r="AQ10" s="128" t="str">
        <f t="shared" ref="AQ10:AQ11" si="66">IF(AL10&gt;0,AN10/AL10,"-")</f>
        <v>-</v>
      </c>
      <c r="AR10" s="137">
        <f t="shared" si="34"/>
        <v>0</v>
      </c>
      <c r="AS10" s="134">
        <f t="shared" ref="AS10:AU10" si="67">AS11+AS21</f>
        <v>0</v>
      </c>
      <c r="AT10" s="135">
        <f t="shared" si="67"/>
        <v>0</v>
      </c>
      <c r="AU10" s="135">
        <f t="shared" si="67"/>
        <v>0</v>
      </c>
      <c r="AV10" s="128" t="str">
        <f t="shared" ref="AV10:AV11" si="68">IF(AT10&gt;0,AU10/AT10,"-")</f>
        <v>-</v>
      </c>
      <c r="AW10" s="136">
        <f t="shared" ref="AW10:AW11" si="69">AU10-AT10</f>
        <v>0</v>
      </c>
      <c r="AX10" s="128" t="str">
        <f t="shared" ref="AX10:AX11" si="70">IF(AS10&gt;0,AU10/AS10,"-")</f>
        <v>-</v>
      </c>
      <c r="AY10" s="137">
        <f t="shared" ref="AY10:AY11" si="71">AU10-AS10</f>
        <v>0</v>
      </c>
      <c r="AZ10" s="134">
        <f>AZ11+AZ21</f>
        <v>0</v>
      </c>
      <c r="BA10" s="135">
        <f t="shared" ref="BA10:BB10" si="72">BA11+BA21</f>
        <v>0</v>
      </c>
      <c r="BB10" s="135">
        <f t="shared" si="72"/>
        <v>0</v>
      </c>
      <c r="BC10" s="128" t="str">
        <f t="shared" ref="BC10:BC11" si="73">IF(BA10&gt;0,BB10/BA10,"-")</f>
        <v>-</v>
      </c>
      <c r="BD10" s="136">
        <f t="shared" si="35"/>
        <v>0</v>
      </c>
      <c r="BE10" s="128" t="str">
        <f t="shared" ref="BE10:BE11" si="74">IF(AZ10&gt;0,BB10/AZ10,"-")</f>
        <v>-</v>
      </c>
      <c r="BF10" s="137">
        <f t="shared" si="36"/>
        <v>0</v>
      </c>
      <c r="BG10" s="134">
        <f t="shared" ref="BG10:BI10" si="75">BG11+BG21</f>
        <v>0</v>
      </c>
      <c r="BH10" s="135">
        <f t="shared" si="75"/>
        <v>0</v>
      </c>
      <c r="BI10" s="135">
        <f t="shared" si="75"/>
        <v>0</v>
      </c>
      <c r="BJ10" s="128" t="str">
        <f t="shared" ref="BJ10:BJ11" si="76">IF(BH10&gt;0,BI10/BH10,"-")</f>
        <v>-</v>
      </c>
      <c r="BK10" s="136">
        <f t="shared" si="37"/>
        <v>0</v>
      </c>
      <c r="BL10" s="128" t="str">
        <f t="shared" ref="BL10:BL11" si="77">IF(BG10&gt;0,BI10/BG10,"-")</f>
        <v>-</v>
      </c>
      <c r="BM10" s="137">
        <f t="shared" si="38"/>
        <v>0</v>
      </c>
      <c r="BN10" s="134">
        <f t="shared" ref="BN10:BP10" si="78">BN11+BN21</f>
        <v>0</v>
      </c>
      <c r="BO10" s="135">
        <f t="shared" si="78"/>
        <v>0</v>
      </c>
      <c r="BP10" s="135">
        <f t="shared" si="78"/>
        <v>0</v>
      </c>
      <c r="BQ10" s="128" t="str">
        <f t="shared" ref="BQ10:BQ11" si="79">IF(BO10&gt;0,BP10/BO10,"-")</f>
        <v>-</v>
      </c>
      <c r="BR10" s="136">
        <f t="shared" si="39"/>
        <v>0</v>
      </c>
      <c r="BS10" s="128" t="str">
        <f t="shared" ref="BS10:BS11" si="80">IF(BN10&gt;0,BP10/BN10,"-")</f>
        <v>-</v>
      </c>
      <c r="BT10" s="137">
        <f t="shared" si="40"/>
        <v>0</v>
      </c>
      <c r="BU10" s="134">
        <f t="shared" ref="BU10:BW10" si="81">BU11+BU21</f>
        <v>0</v>
      </c>
      <c r="BV10" s="135">
        <f t="shared" si="81"/>
        <v>0</v>
      </c>
      <c r="BW10" s="135">
        <f t="shared" si="81"/>
        <v>0</v>
      </c>
      <c r="BX10" s="128" t="str">
        <f t="shared" ref="BX10:BX11" si="82">IF(BV10&gt;0,BW10/BV10,"-")</f>
        <v>-</v>
      </c>
      <c r="BY10" s="136">
        <f t="shared" si="41"/>
        <v>0</v>
      </c>
      <c r="BZ10" s="128" t="str">
        <f t="shared" ref="BZ10:BZ11" si="83">IF(BU10&gt;0,BW10/BU10,"-")</f>
        <v>-</v>
      </c>
      <c r="CA10" s="137">
        <f t="shared" si="42"/>
        <v>0</v>
      </c>
      <c r="CB10" s="134">
        <f t="shared" ref="CB10:CD10" si="84">CB11+CB21</f>
        <v>0</v>
      </c>
      <c r="CC10" s="135">
        <f t="shared" si="84"/>
        <v>0</v>
      </c>
      <c r="CD10" s="135">
        <f t="shared" si="84"/>
        <v>0</v>
      </c>
      <c r="CE10" s="128" t="str">
        <f t="shared" si="43"/>
        <v>-</v>
      </c>
      <c r="CF10" s="136">
        <f t="shared" si="44"/>
        <v>0</v>
      </c>
      <c r="CG10" s="128" t="str">
        <f t="shared" si="45"/>
        <v>-</v>
      </c>
      <c r="CH10" s="137">
        <f t="shared" si="46"/>
        <v>0</v>
      </c>
      <c r="CI10" s="134">
        <f t="shared" ref="CI10:CK10" si="85">CI11+CI21</f>
        <v>0</v>
      </c>
      <c r="CJ10" s="135">
        <f t="shared" si="85"/>
        <v>0</v>
      </c>
      <c r="CK10" s="135">
        <f t="shared" si="85"/>
        <v>0</v>
      </c>
      <c r="CL10" s="128" t="str">
        <f t="shared" ref="CL10:CL11" si="86">IF(CJ10&gt;0,CK10/CJ10,"-")</f>
        <v>-</v>
      </c>
      <c r="CM10" s="136">
        <f t="shared" si="47"/>
        <v>0</v>
      </c>
      <c r="CN10" s="128" t="str">
        <f t="shared" ref="CN10:CN11" si="87">IF(CI10&gt;0,CK10/CI10,"-")</f>
        <v>-</v>
      </c>
      <c r="CO10" s="137">
        <f t="shared" si="48"/>
        <v>0</v>
      </c>
      <c r="CP10" s="134">
        <f t="shared" ref="CP10:CR10" si="88">CP11+CP21</f>
        <v>0</v>
      </c>
      <c r="CQ10" s="135">
        <f t="shared" si="88"/>
        <v>0</v>
      </c>
      <c r="CR10" s="135">
        <f t="shared" si="88"/>
        <v>0</v>
      </c>
      <c r="CS10" s="128" t="str">
        <f t="shared" ref="CS10:CS11" si="89">IF(CQ10&gt;0,CR10/CQ10,"-")</f>
        <v>-</v>
      </c>
      <c r="CT10" s="136">
        <f t="shared" ref="CT10:CT11" si="90">CR10-CQ10</f>
        <v>0</v>
      </c>
      <c r="CU10" s="128" t="str">
        <f t="shared" ref="CU10:CU11" si="91">IF(CP10&gt;0,CR10/CP10,"-")</f>
        <v>-</v>
      </c>
      <c r="CV10" s="137">
        <f t="shared" ref="CV10:CV11" si="92">CR10-CP10</f>
        <v>0</v>
      </c>
      <c r="GA10" s="131"/>
      <c r="GB10" s="131"/>
      <c r="GC10" s="131"/>
      <c r="GD10" s="131"/>
      <c r="GE10" s="131"/>
      <c r="GF10" s="131"/>
      <c r="GG10" s="131"/>
      <c r="GH10" s="131"/>
      <c r="GI10" s="131"/>
      <c r="GJ10" s="131"/>
      <c r="GK10" s="131"/>
      <c r="GL10" s="131"/>
      <c r="GM10" s="131"/>
      <c r="GN10" s="131"/>
      <c r="GO10" s="131"/>
      <c r="GP10" s="131"/>
      <c r="GQ10" s="131"/>
      <c r="GR10" s="131"/>
      <c r="GS10" s="131"/>
      <c r="GT10" s="131"/>
      <c r="GU10" s="131"/>
      <c r="GV10" s="131"/>
      <c r="GW10" s="131"/>
      <c r="GX10" s="131"/>
      <c r="GY10" s="131"/>
      <c r="GZ10" s="131"/>
      <c r="HA10" s="131"/>
      <c r="HB10" s="131"/>
      <c r="HC10" s="131"/>
      <c r="HD10" s="131"/>
      <c r="HE10" s="131"/>
      <c r="HF10" s="131"/>
      <c r="HG10" s="131"/>
      <c r="HH10" s="131"/>
      <c r="HI10" s="131"/>
      <c r="HJ10" s="131"/>
      <c r="HK10" s="131"/>
      <c r="HL10" s="131"/>
      <c r="HM10" s="131"/>
      <c r="HN10" s="131"/>
      <c r="HO10" s="131"/>
      <c r="HP10" s="131"/>
      <c r="HQ10" s="131"/>
      <c r="HR10" s="131"/>
      <c r="HS10" s="131"/>
      <c r="HT10" s="131"/>
      <c r="HU10" s="131"/>
      <c r="HV10" s="131"/>
      <c r="HW10" s="131"/>
      <c r="HX10" s="131"/>
      <c r="HY10" s="131"/>
      <c r="HZ10" s="131"/>
      <c r="IA10" s="131"/>
      <c r="IB10" s="131"/>
      <c r="IC10" s="131"/>
      <c r="ID10" s="131"/>
      <c r="IE10" s="131"/>
      <c r="IF10" s="131"/>
      <c r="IG10" s="131"/>
      <c r="IH10" s="131"/>
      <c r="II10" s="131"/>
      <c r="IJ10" s="131"/>
      <c r="IK10" s="131"/>
      <c r="IL10" s="131"/>
      <c r="IM10" s="131"/>
      <c r="IN10" s="131"/>
      <c r="IO10" s="131"/>
      <c r="IP10" s="131"/>
      <c r="IQ10" s="131"/>
      <c r="IR10" s="131"/>
      <c r="IS10" s="131"/>
      <c r="IT10" s="131"/>
      <c r="IU10" s="131"/>
      <c r="IV10" s="131"/>
      <c r="IW10" s="131"/>
      <c r="IX10" s="131"/>
      <c r="IY10" s="131"/>
      <c r="IZ10" s="131"/>
      <c r="JA10" s="131"/>
      <c r="JB10" s="131"/>
    </row>
    <row r="11" spans="1:275" s="138" customFormat="1" ht="22.5" x14ac:dyDescent="0.25">
      <c r="A11" s="139" t="s">
        <v>240</v>
      </c>
      <c r="B11" s="140" t="s">
        <v>241</v>
      </c>
      <c r="C11" s="141">
        <f>SUM(C13:C20)</f>
        <v>0</v>
      </c>
      <c r="D11" s="142">
        <f t="shared" ref="D11:E11" si="93">SUM(D13:D20)</f>
        <v>0</v>
      </c>
      <c r="E11" s="142">
        <f t="shared" si="93"/>
        <v>0</v>
      </c>
      <c r="F11" s="143" t="str">
        <f t="shared" si="50"/>
        <v>-</v>
      </c>
      <c r="G11" s="144">
        <f t="shared" si="23"/>
        <v>0</v>
      </c>
      <c r="H11" s="143" t="str">
        <f t="shared" si="51"/>
        <v>-</v>
      </c>
      <c r="I11" s="145">
        <f t="shared" si="24"/>
        <v>0</v>
      </c>
      <c r="J11" s="141">
        <f>SUM(J13:J20)</f>
        <v>0</v>
      </c>
      <c r="K11" s="142">
        <f t="shared" ref="K11:L11" si="94">SUM(K13:K20)</f>
        <v>0</v>
      </c>
      <c r="L11" s="142">
        <f t="shared" si="94"/>
        <v>0</v>
      </c>
      <c r="M11" s="143" t="str">
        <f t="shared" si="53"/>
        <v>-</v>
      </c>
      <c r="N11" s="144">
        <f t="shared" si="25"/>
        <v>0</v>
      </c>
      <c r="O11" s="143" t="str">
        <f t="shared" si="54"/>
        <v>-</v>
      </c>
      <c r="P11" s="145">
        <f t="shared" si="26"/>
        <v>0</v>
      </c>
      <c r="Q11" s="141">
        <f t="shared" ref="Q11:S11" si="95">SUM(Q13:Q20)</f>
        <v>0</v>
      </c>
      <c r="R11" s="142">
        <f t="shared" si="95"/>
        <v>0</v>
      </c>
      <c r="S11" s="142">
        <f t="shared" si="95"/>
        <v>0</v>
      </c>
      <c r="T11" s="143" t="str">
        <f t="shared" si="56"/>
        <v>-</v>
      </c>
      <c r="U11" s="144">
        <f t="shared" si="27"/>
        <v>0</v>
      </c>
      <c r="V11" s="143" t="str">
        <f t="shared" si="57"/>
        <v>-</v>
      </c>
      <c r="W11" s="145">
        <f t="shared" si="28"/>
        <v>0</v>
      </c>
      <c r="X11" s="141">
        <f t="shared" ref="X11:Z11" si="96">SUM(X13:X20)</f>
        <v>0</v>
      </c>
      <c r="Y11" s="142">
        <f t="shared" si="96"/>
        <v>0</v>
      </c>
      <c r="Z11" s="142">
        <f t="shared" si="96"/>
        <v>0</v>
      </c>
      <c r="AA11" s="143" t="str">
        <f t="shared" si="59"/>
        <v>-</v>
      </c>
      <c r="AB11" s="144">
        <f t="shared" si="29"/>
        <v>0</v>
      </c>
      <c r="AC11" s="143" t="str">
        <f t="shared" si="60"/>
        <v>-</v>
      </c>
      <c r="AD11" s="145">
        <f t="shared" si="30"/>
        <v>0</v>
      </c>
      <c r="AE11" s="141">
        <f t="shared" ref="AE11:AF11" si="97">SUM(AE13:AE20)</f>
        <v>0</v>
      </c>
      <c r="AF11" s="142">
        <f t="shared" si="97"/>
        <v>0</v>
      </c>
      <c r="AG11" s="142">
        <f>SUM(AG13:AG20)</f>
        <v>0</v>
      </c>
      <c r="AH11" s="143" t="str">
        <f t="shared" si="62"/>
        <v>-</v>
      </c>
      <c r="AI11" s="144">
        <f t="shared" si="31"/>
        <v>0</v>
      </c>
      <c r="AJ11" s="143" t="str">
        <f t="shared" si="63"/>
        <v>-</v>
      </c>
      <c r="AK11" s="145">
        <f t="shared" si="32"/>
        <v>0</v>
      </c>
      <c r="AL11" s="141">
        <f t="shared" ref="AL11:AN11" si="98">SUM(AL13:AL20)</f>
        <v>0</v>
      </c>
      <c r="AM11" s="142">
        <f t="shared" si="98"/>
        <v>0</v>
      </c>
      <c r="AN11" s="142">
        <f t="shared" si="98"/>
        <v>0</v>
      </c>
      <c r="AO11" s="143" t="str">
        <f t="shared" si="65"/>
        <v>-</v>
      </c>
      <c r="AP11" s="144">
        <f t="shared" si="33"/>
        <v>0</v>
      </c>
      <c r="AQ11" s="143" t="str">
        <f t="shared" si="66"/>
        <v>-</v>
      </c>
      <c r="AR11" s="145">
        <f t="shared" si="34"/>
        <v>0</v>
      </c>
      <c r="AS11" s="141">
        <f t="shared" ref="AS11:AU11" si="99">SUM(AS13:AS20)</f>
        <v>0</v>
      </c>
      <c r="AT11" s="142">
        <f t="shared" si="99"/>
        <v>0</v>
      </c>
      <c r="AU11" s="142">
        <f t="shared" si="99"/>
        <v>0</v>
      </c>
      <c r="AV11" s="143" t="str">
        <f t="shared" si="68"/>
        <v>-</v>
      </c>
      <c r="AW11" s="144">
        <f t="shared" si="69"/>
        <v>0</v>
      </c>
      <c r="AX11" s="143" t="str">
        <f t="shared" si="70"/>
        <v>-</v>
      </c>
      <c r="AY11" s="145">
        <f t="shared" si="71"/>
        <v>0</v>
      </c>
      <c r="AZ11" s="141">
        <f>SUM(AZ13:AZ20)</f>
        <v>0</v>
      </c>
      <c r="BA11" s="142">
        <f t="shared" ref="BA11:BB11" si="100">SUM(BA13:BA20)</f>
        <v>0</v>
      </c>
      <c r="BB11" s="142">
        <f t="shared" si="100"/>
        <v>0</v>
      </c>
      <c r="BC11" s="143" t="str">
        <f t="shared" si="73"/>
        <v>-</v>
      </c>
      <c r="BD11" s="144">
        <f t="shared" si="35"/>
        <v>0</v>
      </c>
      <c r="BE11" s="143" t="str">
        <f t="shared" si="74"/>
        <v>-</v>
      </c>
      <c r="BF11" s="145">
        <f t="shared" si="36"/>
        <v>0</v>
      </c>
      <c r="BG11" s="141">
        <f>SUM(BG13:BG20)</f>
        <v>0</v>
      </c>
      <c r="BH11" s="142">
        <f t="shared" ref="BH11:BI11" si="101">SUM(BH13:BH20)</f>
        <v>0</v>
      </c>
      <c r="BI11" s="142">
        <f t="shared" si="101"/>
        <v>0</v>
      </c>
      <c r="BJ11" s="143" t="str">
        <f t="shared" si="76"/>
        <v>-</v>
      </c>
      <c r="BK11" s="144">
        <f t="shared" si="37"/>
        <v>0</v>
      </c>
      <c r="BL11" s="143" t="str">
        <f t="shared" si="77"/>
        <v>-</v>
      </c>
      <c r="BM11" s="145">
        <f t="shared" si="38"/>
        <v>0</v>
      </c>
      <c r="BN11" s="141">
        <f t="shared" ref="BN11:BP11" si="102">SUM(BN13:BN20)</f>
        <v>0</v>
      </c>
      <c r="BO11" s="142">
        <f t="shared" si="102"/>
        <v>0</v>
      </c>
      <c r="BP11" s="142">
        <f t="shared" si="102"/>
        <v>0</v>
      </c>
      <c r="BQ11" s="143" t="str">
        <f t="shared" si="79"/>
        <v>-</v>
      </c>
      <c r="BR11" s="144">
        <f t="shared" si="39"/>
        <v>0</v>
      </c>
      <c r="BS11" s="143" t="str">
        <f t="shared" si="80"/>
        <v>-</v>
      </c>
      <c r="BT11" s="145">
        <f t="shared" si="40"/>
        <v>0</v>
      </c>
      <c r="BU11" s="141">
        <f t="shared" ref="BU11:BW11" si="103">SUM(BU13:BU20)</f>
        <v>0</v>
      </c>
      <c r="BV11" s="142">
        <f t="shared" si="103"/>
        <v>0</v>
      </c>
      <c r="BW11" s="142">
        <f t="shared" si="103"/>
        <v>0</v>
      </c>
      <c r="BX11" s="143" t="str">
        <f t="shared" si="82"/>
        <v>-</v>
      </c>
      <c r="BY11" s="144">
        <f t="shared" si="41"/>
        <v>0</v>
      </c>
      <c r="BZ11" s="143" t="str">
        <f t="shared" si="83"/>
        <v>-</v>
      </c>
      <c r="CA11" s="145">
        <f t="shared" si="42"/>
        <v>0</v>
      </c>
      <c r="CB11" s="141">
        <f t="shared" ref="CB11:CD11" si="104">SUM(CB13:CB20)</f>
        <v>0</v>
      </c>
      <c r="CC11" s="142">
        <f t="shared" si="104"/>
        <v>0</v>
      </c>
      <c r="CD11" s="142">
        <f t="shared" si="104"/>
        <v>0</v>
      </c>
      <c r="CE11" s="143" t="str">
        <f t="shared" si="43"/>
        <v>-</v>
      </c>
      <c r="CF11" s="144">
        <f t="shared" si="44"/>
        <v>0</v>
      </c>
      <c r="CG11" s="143" t="str">
        <f t="shared" si="45"/>
        <v>-</v>
      </c>
      <c r="CH11" s="145">
        <f t="shared" si="46"/>
        <v>0</v>
      </c>
      <c r="CI11" s="141">
        <f t="shared" ref="CI11:CK11" si="105">SUM(CI13:CI20)</f>
        <v>0</v>
      </c>
      <c r="CJ11" s="142">
        <f t="shared" si="105"/>
        <v>0</v>
      </c>
      <c r="CK11" s="142">
        <f t="shared" si="105"/>
        <v>0</v>
      </c>
      <c r="CL11" s="143" t="str">
        <f t="shared" si="86"/>
        <v>-</v>
      </c>
      <c r="CM11" s="144">
        <f t="shared" si="47"/>
        <v>0</v>
      </c>
      <c r="CN11" s="143" t="str">
        <f t="shared" si="87"/>
        <v>-</v>
      </c>
      <c r="CO11" s="145">
        <f t="shared" si="48"/>
        <v>0</v>
      </c>
      <c r="CP11" s="141">
        <f t="shared" ref="CP11:CR11" si="106">SUM(CP13:CP20)</f>
        <v>0</v>
      </c>
      <c r="CQ11" s="142">
        <f t="shared" si="106"/>
        <v>0</v>
      </c>
      <c r="CR11" s="142">
        <f t="shared" si="106"/>
        <v>0</v>
      </c>
      <c r="CS11" s="143" t="str">
        <f t="shared" si="89"/>
        <v>-</v>
      </c>
      <c r="CT11" s="144">
        <f t="shared" si="90"/>
        <v>0</v>
      </c>
      <c r="CU11" s="143" t="str">
        <f t="shared" si="91"/>
        <v>-</v>
      </c>
      <c r="CV11" s="145">
        <f t="shared" si="92"/>
        <v>0</v>
      </c>
      <c r="GA11" s="131"/>
      <c r="GB11" s="131"/>
      <c r="GC11" s="131"/>
      <c r="GD11" s="131"/>
      <c r="GE11" s="131"/>
      <c r="GF11" s="131"/>
      <c r="GG11" s="131"/>
      <c r="GH11" s="131"/>
      <c r="GI11" s="131"/>
      <c r="GJ11" s="131"/>
      <c r="GK11" s="131"/>
      <c r="GL11" s="131"/>
      <c r="GM11" s="131"/>
      <c r="GN11" s="131"/>
      <c r="GO11" s="131"/>
      <c r="GP11" s="131"/>
      <c r="GQ11" s="131"/>
      <c r="GR11" s="131"/>
      <c r="GS11" s="131"/>
      <c r="GT11" s="131"/>
      <c r="GU11" s="131"/>
      <c r="GV11" s="131"/>
      <c r="GW11" s="131"/>
      <c r="GX11" s="131"/>
      <c r="GY11" s="131"/>
      <c r="GZ11" s="131"/>
      <c r="HA11" s="131"/>
      <c r="HB11" s="131"/>
      <c r="HC11" s="131"/>
      <c r="HD11" s="131"/>
      <c r="HE11" s="131"/>
      <c r="HF11" s="131"/>
      <c r="HG11" s="131"/>
      <c r="HH11" s="131"/>
      <c r="HI11" s="131"/>
      <c r="HJ11" s="131"/>
      <c r="HK11" s="131"/>
      <c r="HL11" s="131"/>
      <c r="HM11" s="131"/>
      <c r="HN11" s="131"/>
      <c r="HO11" s="131"/>
      <c r="HP11" s="131"/>
      <c r="HQ11" s="131"/>
      <c r="HR11" s="131"/>
      <c r="HS11" s="131"/>
      <c r="HT11" s="131"/>
      <c r="HU11" s="131"/>
      <c r="HV11" s="131"/>
      <c r="HW11" s="131"/>
      <c r="HX11" s="131"/>
      <c r="HY11" s="131"/>
      <c r="HZ11" s="131"/>
      <c r="IA11" s="131"/>
      <c r="IB11" s="131"/>
      <c r="IC11" s="131"/>
      <c r="ID11" s="131"/>
      <c r="IE11" s="131"/>
      <c r="IF11" s="131"/>
      <c r="IG11" s="131"/>
      <c r="IH11" s="131"/>
      <c r="II11" s="131"/>
      <c r="IJ11" s="131"/>
      <c r="IK11" s="131"/>
      <c r="IL11" s="131"/>
      <c r="IM11" s="131"/>
      <c r="IN11" s="131"/>
      <c r="IO11" s="131"/>
      <c r="IP11" s="131"/>
      <c r="IQ11" s="131"/>
      <c r="IR11" s="131"/>
      <c r="IS11" s="131"/>
      <c r="IT11" s="131"/>
      <c r="IU11" s="131"/>
      <c r="IV11" s="131"/>
      <c r="IW11" s="131"/>
      <c r="IX11" s="131"/>
      <c r="IY11" s="131"/>
      <c r="IZ11" s="131"/>
      <c r="JA11" s="131"/>
      <c r="JB11" s="131"/>
    </row>
    <row r="12" spans="1:275" s="116" customFormat="1" x14ac:dyDescent="0.25">
      <c r="A12" s="146"/>
      <c r="B12" s="147" t="s">
        <v>242</v>
      </c>
      <c r="C12" s="148"/>
      <c r="D12" s="149"/>
      <c r="E12" s="149"/>
      <c r="F12" s="150"/>
      <c r="G12" s="151"/>
      <c r="H12" s="150"/>
      <c r="I12" s="152"/>
      <c r="J12" s="148"/>
      <c r="K12" s="149"/>
      <c r="L12" s="149"/>
      <c r="M12" s="150"/>
      <c r="N12" s="151"/>
      <c r="O12" s="150"/>
      <c r="P12" s="152"/>
      <c r="Q12" s="148"/>
      <c r="R12" s="149"/>
      <c r="S12" s="149"/>
      <c r="T12" s="150"/>
      <c r="U12" s="151"/>
      <c r="V12" s="150"/>
      <c r="W12" s="152"/>
      <c r="X12" s="148"/>
      <c r="Y12" s="149"/>
      <c r="Z12" s="149"/>
      <c r="AA12" s="150"/>
      <c r="AB12" s="151"/>
      <c r="AC12" s="150"/>
      <c r="AD12" s="152"/>
      <c r="AE12" s="148"/>
      <c r="AF12" s="149"/>
      <c r="AG12" s="149"/>
      <c r="AH12" s="150" t="str">
        <f t="shared" si="62"/>
        <v>-</v>
      </c>
      <c r="AI12" s="151">
        <f t="shared" si="31"/>
        <v>0</v>
      </c>
      <c r="AJ12" s="150" t="str">
        <f t="shared" si="63"/>
        <v>-</v>
      </c>
      <c r="AK12" s="152">
        <f t="shared" si="32"/>
        <v>0</v>
      </c>
      <c r="AL12" s="148"/>
      <c r="AM12" s="149"/>
      <c r="AN12" s="149"/>
      <c r="AO12" s="150"/>
      <c r="AP12" s="151"/>
      <c r="AQ12" s="150"/>
      <c r="AR12" s="152"/>
      <c r="AS12" s="148"/>
      <c r="AT12" s="149"/>
      <c r="AU12" s="149"/>
      <c r="AV12" s="150"/>
      <c r="AW12" s="151"/>
      <c r="AX12" s="150"/>
      <c r="AY12" s="152"/>
      <c r="AZ12" s="148"/>
      <c r="BA12" s="149"/>
      <c r="BB12" s="149"/>
      <c r="BC12" s="150"/>
      <c r="BD12" s="151"/>
      <c r="BE12" s="150"/>
      <c r="BF12" s="152"/>
      <c r="BG12" s="148"/>
      <c r="BH12" s="149"/>
      <c r="BI12" s="149"/>
      <c r="BJ12" s="150"/>
      <c r="BK12" s="151"/>
      <c r="BL12" s="150"/>
      <c r="BM12" s="152"/>
      <c r="BN12" s="148"/>
      <c r="BO12" s="149"/>
      <c r="BP12" s="149"/>
      <c r="BQ12" s="150"/>
      <c r="BR12" s="151"/>
      <c r="BS12" s="150"/>
      <c r="BT12" s="152"/>
      <c r="BU12" s="148"/>
      <c r="BV12" s="149"/>
      <c r="BW12" s="149"/>
      <c r="BX12" s="150"/>
      <c r="BY12" s="151"/>
      <c r="BZ12" s="150"/>
      <c r="CA12" s="152"/>
      <c r="CB12" s="148"/>
      <c r="CC12" s="149"/>
      <c r="CD12" s="149"/>
      <c r="CE12" s="150" t="str">
        <f t="shared" si="43"/>
        <v>-</v>
      </c>
      <c r="CF12" s="151">
        <f t="shared" si="44"/>
        <v>0</v>
      </c>
      <c r="CG12" s="150" t="str">
        <f t="shared" si="45"/>
        <v>-</v>
      </c>
      <c r="CH12" s="152">
        <f t="shared" si="46"/>
        <v>0</v>
      </c>
      <c r="CI12" s="148"/>
      <c r="CJ12" s="149"/>
      <c r="CK12" s="149"/>
      <c r="CL12" s="150"/>
      <c r="CM12" s="151"/>
      <c r="CN12" s="150"/>
      <c r="CO12" s="152"/>
      <c r="CP12" s="148"/>
      <c r="CQ12" s="149"/>
      <c r="CR12" s="149"/>
      <c r="CS12" s="150"/>
      <c r="CT12" s="151"/>
      <c r="CU12" s="150"/>
      <c r="CV12" s="152"/>
      <c r="GA12" s="131"/>
      <c r="GB12" s="131"/>
      <c r="GC12" s="131"/>
      <c r="GD12" s="131"/>
      <c r="GE12" s="131"/>
      <c r="GF12" s="131"/>
      <c r="GG12" s="131"/>
      <c r="GH12" s="131"/>
      <c r="GI12" s="131"/>
      <c r="GJ12" s="131"/>
      <c r="GK12" s="131"/>
      <c r="GL12" s="131"/>
      <c r="GM12" s="131"/>
      <c r="GN12" s="131"/>
      <c r="GO12" s="131"/>
      <c r="GP12" s="131"/>
      <c r="GQ12" s="131"/>
      <c r="GR12" s="131"/>
      <c r="GS12" s="131"/>
      <c r="GT12" s="131"/>
      <c r="GU12" s="131"/>
      <c r="GV12" s="131"/>
      <c r="GW12" s="131"/>
      <c r="GX12" s="131"/>
      <c r="GY12" s="131"/>
      <c r="GZ12" s="131"/>
      <c r="HA12" s="131"/>
      <c r="HB12" s="131"/>
      <c r="HC12" s="131"/>
      <c r="HD12" s="131"/>
      <c r="HE12" s="131"/>
      <c r="HF12" s="131"/>
      <c r="HG12" s="131"/>
      <c r="HH12" s="131"/>
      <c r="HI12" s="131"/>
      <c r="HJ12" s="131"/>
      <c r="HK12" s="131"/>
      <c r="HL12" s="131"/>
      <c r="HM12" s="131"/>
      <c r="HN12" s="131"/>
      <c r="HO12" s="131"/>
      <c r="HP12" s="131"/>
      <c r="HQ12" s="131"/>
      <c r="HR12" s="131"/>
      <c r="HS12" s="131"/>
      <c r="HT12" s="131"/>
      <c r="HU12" s="131"/>
      <c r="HV12" s="131"/>
      <c r="HW12" s="131"/>
      <c r="HX12" s="131"/>
      <c r="HY12" s="131"/>
      <c r="HZ12" s="131"/>
      <c r="IA12" s="131"/>
      <c r="IB12" s="131"/>
      <c r="IC12" s="131"/>
      <c r="ID12" s="131"/>
      <c r="IE12" s="131"/>
      <c r="IF12" s="131"/>
      <c r="IG12" s="131"/>
      <c r="IH12" s="131"/>
      <c r="II12" s="131"/>
      <c r="IJ12" s="131"/>
      <c r="IK12" s="131"/>
      <c r="IL12" s="131"/>
      <c r="IM12" s="131"/>
      <c r="IN12" s="131"/>
      <c r="IO12" s="131"/>
      <c r="IP12" s="131"/>
      <c r="IQ12" s="131"/>
      <c r="IR12" s="131"/>
      <c r="IS12" s="131"/>
      <c r="IT12" s="131"/>
      <c r="IU12" s="131"/>
      <c r="IV12" s="131"/>
      <c r="IW12" s="131"/>
      <c r="IX12" s="131"/>
      <c r="IY12" s="131"/>
      <c r="IZ12" s="131"/>
      <c r="JA12" s="131"/>
      <c r="JB12" s="131"/>
    </row>
    <row r="13" spans="1:275" s="116" customFormat="1" x14ac:dyDescent="0.25">
      <c r="A13" s="153"/>
      <c r="B13" s="154" t="s">
        <v>243</v>
      </c>
      <c r="C13" s="155"/>
      <c r="D13" s="156"/>
      <c r="E13" s="156"/>
      <c r="F13" s="150" t="str">
        <f t="shared" ref="F13:F21" si="107">IF(D13&gt;0,E13/D13,"-")</f>
        <v>-</v>
      </c>
      <c r="G13" s="151">
        <f t="shared" ref="G13:G21" si="108">E13-D13</f>
        <v>0</v>
      </c>
      <c r="H13" s="150" t="str">
        <f t="shared" ref="H13:H21" si="109">IF(C13&gt;0,E13/C13,"-")</f>
        <v>-</v>
      </c>
      <c r="I13" s="152">
        <f t="shared" ref="I13:I21" si="110">E13-C13</f>
        <v>0</v>
      </c>
      <c r="J13" s="155"/>
      <c r="K13" s="156"/>
      <c r="L13" s="156"/>
      <c r="M13" s="150" t="str">
        <f t="shared" ref="M13:M21" si="111">IF(K13&gt;0,L13/K13,"-")</f>
        <v>-</v>
      </c>
      <c r="N13" s="151">
        <f t="shared" ref="N13:N21" si="112">L13-K13</f>
        <v>0</v>
      </c>
      <c r="O13" s="150" t="str">
        <f t="shared" ref="O13:O21" si="113">IF(J13&gt;0,L13/J13,"-")</f>
        <v>-</v>
      </c>
      <c r="P13" s="152">
        <f t="shared" ref="P13:P21" si="114">L13-J13</f>
        <v>0</v>
      </c>
      <c r="Q13" s="155"/>
      <c r="R13" s="156"/>
      <c r="S13" s="156"/>
      <c r="T13" s="150" t="str">
        <f t="shared" ref="T13:T21" si="115">IF(R13&gt;0,S13/R13,"-")</f>
        <v>-</v>
      </c>
      <c r="U13" s="151">
        <f t="shared" ref="U13:U21" si="116">S13-R13</f>
        <v>0</v>
      </c>
      <c r="V13" s="150" t="str">
        <f t="shared" ref="V13:V21" si="117">IF(Q13&gt;0,S13/Q13,"-")</f>
        <v>-</v>
      </c>
      <c r="W13" s="152">
        <f t="shared" ref="W13:W21" si="118">S13-Q13</f>
        <v>0</v>
      </c>
      <c r="X13" s="155"/>
      <c r="Y13" s="156"/>
      <c r="Z13" s="156"/>
      <c r="AA13" s="150" t="str">
        <f t="shared" ref="AA13:AA21" si="119">IF(Y13&gt;0,Z13/Y13,"-")</f>
        <v>-</v>
      </c>
      <c r="AB13" s="151">
        <f t="shared" ref="AB13:AB21" si="120">Z13-Y13</f>
        <v>0</v>
      </c>
      <c r="AC13" s="150" t="str">
        <f t="shared" ref="AC13:AC21" si="121">IF(X13&gt;0,Z13/X13,"-")</f>
        <v>-</v>
      </c>
      <c r="AD13" s="152">
        <f>Z13-X13</f>
        <v>0</v>
      </c>
      <c r="AE13" s="155"/>
      <c r="AF13" s="156"/>
      <c r="AG13" s="156"/>
      <c r="AH13" s="150" t="str">
        <f t="shared" si="62"/>
        <v>-</v>
      </c>
      <c r="AI13" s="151">
        <f t="shared" si="31"/>
        <v>0</v>
      </c>
      <c r="AJ13" s="150" t="str">
        <f t="shared" si="63"/>
        <v>-</v>
      </c>
      <c r="AK13" s="152">
        <f t="shared" si="32"/>
        <v>0</v>
      </c>
      <c r="AL13" s="155"/>
      <c r="AM13" s="156"/>
      <c r="AN13" s="156"/>
      <c r="AO13" s="150" t="str">
        <f t="shared" ref="AO13:AO21" si="122">IF(AM13&gt;0,AN13/AM13,"-")</f>
        <v>-</v>
      </c>
      <c r="AP13" s="151">
        <f t="shared" ref="AP13:AP21" si="123">AN13-AM13</f>
        <v>0</v>
      </c>
      <c r="AQ13" s="150" t="str">
        <f t="shared" ref="AQ13:AQ21" si="124">IF(AL13&gt;0,AN13/AL13,"-")</f>
        <v>-</v>
      </c>
      <c r="AR13" s="152">
        <f t="shared" ref="AR13:AR21" si="125">AN13-AL13</f>
        <v>0</v>
      </c>
      <c r="AS13" s="155"/>
      <c r="AT13" s="156"/>
      <c r="AU13" s="156"/>
      <c r="AV13" s="150" t="str">
        <f t="shared" ref="AV13:AV21" si="126">IF(AT13&gt;0,AU13/AT13,"-")</f>
        <v>-</v>
      </c>
      <c r="AW13" s="151">
        <f t="shared" ref="AW13:AW21" si="127">AU13-AT13</f>
        <v>0</v>
      </c>
      <c r="AX13" s="150" t="str">
        <f t="shared" ref="AX13:AX21" si="128">IF(AS13&gt;0,AU13/AS13,"-")</f>
        <v>-</v>
      </c>
      <c r="AY13" s="152">
        <f t="shared" ref="AY13:AY21" si="129">AU13-AS13</f>
        <v>0</v>
      </c>
      <c r="AZ13" s="155"/>
      <c r="BA13" s="156"/>
      <c r="BB13" s="156"/>
      <c r="BC13" s="150" t="str">
        <f t="shared" ref="BC13:BC21" si="130">IF(BA13&gt;0,BB13/BA13,"-")</f>
        <v>-</v>
      </c>
      <c r="BD13" s="151">
        <f t="shared" ref="BD13:BD21" si="131">BB13-BA13</f>
        <v>0</v>
      </c>
      <c r="BE13" s="150" t="str">
        <f t="shared" ref="BE13:BE21" si="132">IF(AZ13&gt;0,BB13/AZ13,"-")</f>
        <v>-</v>
      </c>
      <c r="BF13" s="152">
        <f t="shared" ref="BF13:BF21" si="133">BB13-AZ13</f>
        <v>0</v>
      </c>
      <c r="BG13" s="155"/>
      <c r="BH13" s="156"/>
      <c r="BI13" s="156"/>
      <c r="BJ13" s="150" t="str">
        <f t="shared" ref="BJ13:BJ21" si="134">IF(BH13&gt;0,BI13/BH13,"-")</f>
        <v>-</v>
      </c>
      <c r="BK13" s="151">
        <f t="shared" ref="BK13:BK21" si="135">BI13-BH13</f>
        <v>0</v>
      </c>
      <c r="BL13" s="150" t="str">
        <f t="shared" ref="BL13:BL21" si="136">IF(BG13&gt;0,BI13/BG13,"-")</f>
        <v>-</v>
      </c>
      <c r="BM13" s="152">
        <f t="shared" ref="BM13:BM21" si="137">BI13-BG13</f>
        <v>0</v>
      </c>
      <c r="BN13" s="155"/>
      <c r="BO13" s="156"/>
      <c r="BP13" s="156"/>
      <c r="BQ13" s="150" t="str">
        <f t="shared" ref="BQ13:BQ21" si="138">IF(BO13&gt;0,BP13/BO13,"-")</f>
        <v>-</v>
      </c>
      <c r="BR13" s="151">
        <f t="shared" ref="BR13:BR21" si="139">BP13-BO13</f>
        <v>0</v>
      </c>
      <c r="BS13" s="150" t="str">
        <f t="shared" ref="BS13:BS21" si="140">IF(BN13&gt;0,BP13/BN13,"-")</f>
        <v>-</v>
      </c>
      <c r="BT13" s="152">
        <f t="shared" ref="BT13:BT21" si="141">BP13-BN13</f>
        <v>0</v>
      </c>
      <c r="BU13" s="155"/>
      <c r="BV13" s="156"/>
      <c r="BW13" s="156"/>
      <c r="BX13" s="150" t="str">
        <f t="shared" ref="BX13:BX21" si="142">IF(BV13&gt;0,BW13/BV13,"-")</f>
        <v>-</v>
      </c>
      <c r="BY13" s="151">
        <f t="shared" ref="BY13:BY21" si="143">BW13-BV13</f>
        <v>0</v>
      </c>
      <c r="BZ13" s="150" t="str">
        <f t="shared" ref="BZ13:BZ21" si="144">IF(BU13&gt;0,BW13/BU13,"-")</f>
        <v>-</v>
      </c>
      <c r="CA13" s="152">
        <f>BW13-BU13</f>
        <v>0</v>
      </c>
      <c r="CB13" s="155"/>
      <c r="CC13" s="156"/>
      <c r="CD13" s="156"/>
      <c r="CE13" s="150" t="str">
        <f t="shared" si="43"/>
        <v>-</v>
      </c>
      <c r="CF13" s="151">
        <f t="shared" si="44"/>
        <v>0</v>
      </c>
      <c r="CG13" s="150" t="str">
        <f t="shared" si="45"/>
        <v>-</v>
      </c>
      <c r="CH13" s="152">
        <f t="shared" si="46"/>
        <v>0</v>
      </c>
      <c r="CI13" s="155"/>
      <c r="CJ13" s="156"/>
      <c r="CK13" s="156"/>
      <c r="CL13" s="150" t="str">
        <f t="shared" ref="CL13:CL21" si="145">IF(CJ13&gt;0,CK13/CJ13,"-")</f>
        <v>-</v>
      </c>
      <c r="CM13" s="151">
        <f t="shared" ref="CM13:CM21" si="146">CK13-CJ13</f>
        <v>0</v>
      </c>
      <c r="CN13" s="150" t="str">
        <f t="shared" ref="CN13:CN21" si="147">IF(CI13&gt;0,CK13/CI13,"-")</f>
        <v>-</v>
      </c>
      <c r="CO13" s="152">
        <f t="shared" ref="CO13:CO21" si="148">CK13-CI13</f>
        <v>0</v>
      </c>
      <c r="CP13" s="155"/>
      <c r="CQ13" s="156"/>
      <c r="CR13" s="156"/>
      <c r="CS13" s="150" t="str">
        <f t="shared" ref="CS13:CS21" si="149">IF(CQ13&gt;0,CR13/CQ13,"-")</f>
        <v>-</v>
      </c>
      <c r="CT13" s="151">
        <f t="shared" ref="CT13:CT21" si="150">CR13-CQ13</f>
        <v>0</v>
      </c>
      <c r="CU13" s="150" t="str">
        <f t="shared" ref="CU13:CU21" si="151">IF(CP13&gt;0,CR13/CP13,"-")</f>
        <v>-</v>
      </c>
      <c r="CV13" s="152">
        <f t="shared" ref="CV13:CV21" si="152">CR13-CP13</f>
        <v>0</v>
      </c>
      <c r="GA13" s="131"/>
      <c r="GB13" s="131"/>
      <c r="GC13" s="131"/>
      <c r="GD13" s="131"/>
      <c r="GE13" s="131"/>
      <c r="GF13" s="131"/>
      <c r="GG13" s="131"/>
      <c r="GH13" s="131"/>
      <c r="GI13" s="131"/>
      <c r="GJ13" s="131"/>
      <c r="GK13" s="131"/>
      <c r="GL13" s="131"/>
      <c r="GM13" s="131"/>
      <c r="GN13" s="131"/>
      <c r="GO13" s="131"/>
      <c r="GP13" s="131"/>
      <c r="GQ13" s="131"/>
      <c r="GR13" s="131"/>
      <c r="GS13" s="131"/>
      <c r="GT13" s="131"/>
      <c r="GU13" s="131"/>
      <c r="GV13" s="131"/>
      <c r="GW13" s="131"/>
      <c r="GX13" s="131"/>
      <c r="GY13" s="131"/>
      <c r="GZ13" s="131"/>
      <c r="HA13" s="131"/>
      <c r="HB13" s="131"/>
      <c r="HC13" s="131"/>
      <c r="HD13" s="131"/>
      <c r="HE13" s="131"/>
      <c r="HF13" s="131"/>
      <c r="HG13" s="131"/>
      <c r="HH13" s="131"/>
      <c r="HI13" s="131"/>
      <c r="HJ13" s="131"/>
      <c r="HK13" s="131"/>
      <c r="HL13" s="131"/>
      <c r="HM13" s="131"/>
      <c r="HN13" s="131"/>
      <c r="HO13" s="131"/>
      <c r="HP13" s="131"/>
      <c r="HQ13" s="131"/>
      <c r="HR13" s="131"/>
      <c r="HS13" s="131"/>
      <c r="HT13" s="131"/>
      <c r="HU13" s="131"/>
      <c r="HV13" s="131"/>
      <c r="HW13" s="131"/>
      <c r="HX13" s="131"/>
      <c r="HY13" s="131"/>
      <c r="HZ13" s="131"/>
      <c r="IA13" s="131"/>
      <c r="IB13" s="131"/>
      <c r="IC13" s="131"/>
      <c r="ID13" s="131"/>
      <c r="IE13" s="131"/>
      <c r="IF13" s="131"/>
      <c r="IG13" s="131"/>
      <c r="IH13" s="131"/>
      <c r="II13" s="131"/>
      <c r="IJ13" s="131"/>
      <c r="IK13" s="131"/>
      <c r="IL13" s="131"/>
      <c r="IM13" s="131"/>
      <c r="IN13" s="131"/>
      <c r="IO13" s="131"/>
      <c r="IP13" s="131"/>
      <c r="IQ13" s="131"/>
      <c r="IR13" s="131"/>
      <c r="IS13" s="131"/>
      <c r="IT13" s="131"/>
      <c r="IU13" s="131"/>
      <c r="IV13" s="131"/>
      <c r="IW13" s="131"/>
      <c r="IX13" s="131"/>
      <c r="IY13" s="131"/>
      <c r="IZ13" s="131"/>
      <c r="JA13" s="131"/>
      <c r="JB13" s="131"/>
    </row>
    <row r="14" spans="1:275" s="116" customFormat="1" x14ac:dyDescent="0.25">
      <c r="A14" s="153"/>
      <c r="B14" s="154" t="s">
        <v>244</v>
      </c>
      <c r="C14" s="155"/>
      <c r="D14" s="156"/>
      <c r="E14" s="156"/>
      <c r="F14" s="150" t="str">
        <f t="shared" si="107"/>
        <v>-</v>
      </c>
      <c r="G14" s="151">
        <f t="shared" si="108"/>
        <v>0</v>
      </c>
      <c r="H14" s="150" t="str">
        <f t="shared" si="109"/>
        <v>-</v>
      </c>
      <c r="I14" s="152">
        <f t="shared" si="110"/>
        <v>0</v>
      </c>
      <c r="J14" s="155"/>
      <c r="K14" s="156"/>
      <c r="L14" s="156"/>
      <c r="M14" s="150" t="str">
        <f t="shared" si="111"/>
        <v>-</v>
      </c>
      <c r="N14" s="151">
        <f t="shared" si="112"/>
        <v>0</v>
      </c>
      <c r="O14" s="150" t="str">
        <f t="shared" si="113"/>
        <v>-</v>
      </c>
      <c r="P14" s="152">
        <f t="shared" si="114"/>
        <v>0</v>
      </c>
      <c r="Q14" s="155"/>
      <c r="R14" s="156"/>
      <c r="S14" s="156"/>
      <c r="T14" s="150" t="str">
        <f t="shared" si="115"/>
        <v>-</v>
      </c>
      <c r="U14" s="151">
        <f t="shared" si="116"/>
        <v>0</v>
      </c>
      <c r="V14" s="150" t="str">
        <f t="shared" si="117"/>
        <v>-</v>
      </c>
      <c r="W14" s="152">
        <f t="shared" si="118"/>
        <v>0</v>
      </c>
      <c r="X14" s="155"/>
      <c r="Y14" s="156"/>
      <c r="Z14" s="156"/>
      <c r="AA14" s="150" t="str">
        <f t="shared" si="119"/>
        <v>-</v>
      </c>
      <c r="AB14" s="151">
        <f t="shared" si="120"/>
        <v>0</v>
      </c>
      <c r="AC14" s="150" t="str">
        <f t="shared" si="121"/>
        <v>-</v>
      </c>
      <c r="AD14" s="152">
        <f t="shared" ref="AD14:AD21" si="153">Z14-X14</f>
        <v>0</v>
      </c>
      <c r="AE14" s="155"/>
      <c r="AF14" s="156"/>
      <c r="AG14" s="156"/>
      <c r="AH14" s="150" t="str">
        <f t="shared" si="62"/>
        <v>-</v>
      </c>
      <c r="AI14" s="151">
        <f t="shared" si="31"/>
        <v>0</v>
      </c>
      <c r="AJ14" s="150" t="str">
        <f t="shared" si="63"/>
        <v>-</v>
      </c>
      <c r="AK14" s="152">
        <f t="shared" si="32"/>
        <v>0</v>
      </c>
      <c r="AL14" s="155"/>
      <c r="AM14" s="156"/>
      <c r="AN14" s="156"/>
      <c r="AO14" s="150" t="str">
        <f t="shared" si="122"/>
        <v>-</v>
      </c>
      <c r="AP14" s="151">
        <f t="shared" si="123"/>
        <v>0</v>
      </c>
      <c r="AQ14" s="150" t="str">
        <f t="shared" si="124"/>
        <v>-</v>
      </c>
      <c r="AR14" s="152">
        <f t="shared" si="125"/>
        <v>0</v>
      </c>
      <c r="AS14" s="155"/>
      <c r="AT14" s="156"/>
      <c r="AU14" s="156"/>
      <c r="AV14" s="150" t="str">
        <f t="shared" si="126"/>
        <v>-</v>
      </c>
      <c r="AW14" s="151">
        <f t="shared" si="127"/>
        <v>0</v>
      </c>
      <c r="AX14" s="150" t="str">
        <f t="shared" si="128"/>
        <v>-</v>
      </c>
      <c r="AY14" s="152">
        <f t="shared" si="129"/>
        <v>0</v>
      </c>
      <c r="AZ14" s="155"/>
      <c r="BA14" s="156"/>
      <c r="BB14" s="156"/>
      <c r="BC14" s="150" t="str">
        <f t="shared" si="130"/>
        <v>-</v>
      </c>
      <c r="BD14" s="151">
        <f t="shared" si="131"/>
        <v>0</v>
      </c>
      <c r="BE14" s="150" t="str">
        <f t="shared" si="132"/>
        <v>-</v>
      </c>
      <c r="BF14" s="152">
        <f t="shared" si="133"/>
        <v>0</v>
      </c>
      <c r="BG14" s="155"/>
      <c r="BH14" s="156"/>
      <c r="BI14" s="156"/>
      <c r="BJ14" s="150" t="str">
        <f t="shared" si="134"/>
        <v>-</v>
      </c>
      <c r="BK14" s="151">
        <f t="shared" si="135"/>
        <v>0</v>
      </c>
      <c r="BL14" s="150" t="str">
        <f t="shared" si="136"/>
        <v>-</v>
      </c>
      <c r="BM14" s="152">
        <f t="shared" si="137"/>
        <v>0</v>
      </c>
      <c r="BN14" s="155"/>
      <c r="BO14" s="156"/>
      <c r="BP14" s="156"/>
      <c r="BQ14" s="150" t="str">
        <f t="shared" si="138"/>
        <v>-</v>
      </c>
      <c r="BR14" s="151">
        <f t="shared" si="139"/>
        <v>0</v>
      </c>
      <c r="BS14" s="150" t="str">
        <f t="shared" si="140"/>
        <v>-</v>
      </c>
      <c r="BT14" s="152">
        <f t="shared" si="141"/>
        <v>0</v>
      </c>
      <c r="BU14" s="155"/>
      <c r="BV14" s="156"/>
      <c r="BW14" s="156"/>
      <c r="BX14" s="150" t="str">
        <f t="shared" si="142"/>
        <v>-</v>
      </c>
      <c r="BY14" s="151">
        <f t="shared" si="143"/>
        <v>0</v>
      </c>
      <c r="BZ14" s="150" t="str">
        <f t="shared" si="144"/>
        <v>-</v>
      </c>
      <c r="CA14" s="152">
        <f t="shared" ref="CA14:CA21" si="154">BW14-BU14</f>
        <v>0</v>
      </c>
      <c r="CB14" s="155"/>
      <c r="CC14" s="156"/>
      <c r="CD14" s="156"/>
      <c r="CE14" s="150" t="str">
        <f t="shared" si="43"/>
        <v>-</v>
      </c>
      <c r="CF14" s="151">
        <f t="shared" si="44"/>
        <v>0</v>
      </c>
      <c r="CG14" s="150" t="str">
        <f t="shared" si="45"/>
        <v>-</v>
      </c>
      <c r="CH14" s="152">
        <f t="shared" si="46"/>
        <v>0</v>
      </c>
      <c r="CI14" s="155"/>
      <c r="CJ14" s="156"/>
      <c r="CK14" s="156"/>
      <c r="CL14" s="150" t="str">
        <f t="shared" si="145"/>
        <v>-</v>
      </c>
      <c r="CM14" s="151">
        <f t="shared" si="146"/>
        <v>0</v>
      </c>
      <c r="CN14" s="150" t="str">
        <f t="shared" si="147"/>
        <v>-</v>
      </c>
      <c r="CO14" s="152">
        <f t="shared" si="148"/>
        <v>0</v>
      </c>
      <c r="CP14" s="155"/>
      <c r="CQ14" s="156"/>
      <c r="CR14" s="156"/>
      <c r="CS14" s="150" t="str">
        <f t="shared" si="149"/>
        <v>-</v>
      </c>
      <c r="CT14" s="151">
        <f t="shared" si="150"/>
        <v>0</v>
      </c>
      <c r="CU14" s="150" t="str">
        <f t="shared" si="151"/>
        <v>-</v>
      </c>
      <c r="CV14" s="152">
        <f t="shared" si="152"/>
        <v>0</v>
      </c>
      <c r="GA14" s="131"/>
      <c r="GB14" s="131"/>
      <c r="GC14" s="131"/>
      <c r="GD14" s="131"/>
      <c r="GE14" s="131"/>
      <c r="GF14" s="131"/>
      <c r="GG14" s="131"/>
      <c r="GH14" s="131"/>
      <c r="GI14" s="131"/>
      <c r="GJ14" s="131"/>
      <c r="GK14" s="131"/>
      <c r="GL14" s="131"/>
      <c r="GM14" s="131"/>
      <c r="GN14" s="131"/>
      <c r="GO14" s="131"/>
      <c r="GP14" s="131"/>
      <c r="GQ14" s="131"/>
      <c r="GR14" s="131"/>
      <c r="GS14" s="131"/>
      <c r="GT14" s="131"/>
      <c r="GU14" s="131"/>
      <c r="GV14" s="131"/>
      <c r="GW14" s="131"/>
      <c r="GX14" s="131"/>
      <c r="GY14" s="131"/>
      <c r="GZ14" s="131"/>
      <c r="HA14" s="131"/>
      <c r="HB14" s="131"/>
      <c r="HC14" s="131"/>
      <c r="HD14" s="131"/>
      <c r="HE14" s="131"/>
      <c r="HF14" s="131"/>
      <c r="HG14" s="131"/>
      <c r="HH14" s="131"/>
      <c r="HI14" s="131"/>
      <c r="HJ14" s="131"/>
      <c r="HK14" s="131"/>
      <c r="HL14" s="131"/>
      <c r="HM14" s="131"/>
      <c r="HN14" s="131"/>
      <c r="HO14" s="131"/>
      <c r="HP14" s="131"/>
      <c r="HQ14" s="131"/>
      <c r="HR14" s="131"/>
      <c r="HS14" s="131"/>
      <c r="HT14" s="131"/>
      <c r="HU14" s="131"/>
      <c r="HV14" s="131"/>
      <c r="HW14" s="131"/>
      <c r="HX14" s="131"/>
      <c r="HY14" s="131"/>
      <c r="HZ14" s="131"/>
      <c r="IA14" s="131"/>
      <c r="IB14" s="131"/>
      <c r="IC14" s="131"/>
      <c r="ID14" s="131"/>
      <c r="IE14" s="131"/>
      <c r="IF14" s="131"/>
      <c r="IG14" s="131"/>
      <c r="IH14" s="131"/>
      <c r="II14" s="131"/>
      <c r="IJ14" s="131"/>
      <c r="IK14" s="131"/>
      <c r="IL14" s="131"/>
      <c r="IM14" s="131"/>
      <c r="IN14" s="131"/>
      <c r="IO14" s="131"/>
      <c r="IP14" s="131"/>
      <c r="IQ14" s="131"/>
      <c r="IR14" s="131"/>
      <c r="IS14" s="131"/>
      <c r="IT14" s="131"/>
      <c r="IU14" s="131"/>
      <c r="IV14" s="131"/>
      <c r="IW14" s="131"/>
      <c r="IX14" s="131"/>
      <c r="IY14" s="131"/>
      <c r="IZ14" s="131"/>
      <c r="JA14" s="131"/>
      <c r="JB14" s="131"/>
    </row>
    <row r="15" spans="1:275" s="116" customFormat="1" x14ac:dyDescent="0.25">
      <c r="A15" s="153"/>
      <c r="B15" s="154" t="s">
        <v>245</v>
      </c>
      <c r="C15" s="155"/>
      <c r="D15" s="156"/>
      <c r="E15" s="156"/>
      <c r="F15" s="150" t="str">
        <f t="shared" si="107"/>
        <v>-</v>
      </c>
      <c r="G15" s="151">
        <f t="shared" si="108"/>
        <v>0</v>
      </c>
      <c r="H15" s="150" t="str">
        <f t="shared" si="109"/>
        <v>-</v>
      </c>
      <c r="I15" s="152">
        <f t="shared" si="110"/>
        <v>0</v>
      </c>
      <c r="J15" s="155"/>
      <c r="K15" s="156"/>
      <c r="L15" s="156"/>
      <c r="M15" s="150" t="str">
        <f t="shared" si="111"/>
        <v>-</v>
      </c>
      <c r="N15" s="151">
        <f t="shared" si="112"/>
        <v>0</v>
      </c>
      <c r="O15" s="150" t="str">
        <f t="shared" si="113"/>
        <v>-</v>
      </c>
      <c r="P15" s="152">
        <f t="shared" si="114"/>
        <v>0</v>
      </c>
      <c r="Q15" s="155"/>
      <c r="R15" s="156"/>
      <c r="S15" s="156"/>
      <c r="T15" s="150" t="str">
        <f t="shared" si="115"/>
        <v>-</v>
      </c>
      <c r="U15" s="151">
        <f t="shared" si="116"/>
        <v>0</v>
      </c>
      <c r="V15" s="150" t="str">
        <f t="shared" si="117"/>
        <v>-</v>
      </c>
      <c r="W15" s="152">
        <f t="shared" si="118"/>
        <v>0</v>
      </c>
      <c r="X15" s="155"/>
      <c r="Y15" s="156"/>
      <c r="Z15" s="156"/>
      <c r="AA15" s="150" t="str">
        <f t="shared" si="119"/>
        <v>-</v>
      </c>
      <c r="AB15" s="151">
        <f t="shared" si="120"/>
        <v>0</v>
      </c>
      <c r="AC15" s="150" t="str">
        <f t="shared" si="121"/>
        <v>-</v>
      </c>
      <c r="AD15" s="152">
        <f t="shared" si="153"/>
        <v>0</v>
      </c>
      <c r="AE15" s="155"/>
      <c r="AF15" s="156"/>
      <c r="AG15" s="156"/>
      <c r="AH15" s="150" t="str">
        <f t="shared" si="62"/>
        <v>-</v>
      </c>
      <c r="AI15" s="151">
        <f t="shared" si="31"/>
        <v>0</v>
      </c>
      <c r="AJ15" s="150" t="str">
        <f t="shared" si="63"/>
        <v>-</v>
      </c>
      <c r="AK15" s="152">
        <f t="shared" si="32"/>
        <v>0</v>
      </c>
      <c r="AL15" s="155"/>
      <c r="AM15" s="156"/>
      <c r="AN15" s="156"/>
      <c r="AO15" s="150" t="str">
        <f t="shared" si="122"/>
        <v>-</v>
      </c>
      <c r="AP15" s="151">
        <f t="shared" si="123"/>
        <v>0</v>
      </c>
      <c r="AQ15" s="150" t="str">
        <f t="shared" si="124"/>
        <v>-</v>
      </c>
      <c r="AR15" s="152">
        <f t="shared" si="125"/>
        <v>0</v>
      </c>
      <c r="AS15" s="155"/>
      <c r="AT15" s="156"/>
      <c r="AU15" s="156"/>
      <c r="AV15" s="150" t="str">
        <f t="shared" si="126"/>
        <v>-</v>
      </c>
      <c r="AW15" s="151">
        <f t="shared" si="127"/>
        <v>0</v>
      </c>
      <c r="AX15" s="150" t="str">
        <f t="shared" si="128"/>
        <v>-</v>
      </c>
      <c r="AY15" s="152">
        <f t="shared" si="129"/>
        <v>0</v>
      </c>
      <c r="AZ15" s="155"/>
      <c r="BA15" s="156"/>
      <c r="BB15" s="156"/>
      <c r="BC15" s="150" t="str">
        <f t="shared" si="130"/>
        <v>-</v>
      </c>
      <c r="BD15" s="151">
        <f t="shared" si="131"/>
        <v>0</v>
      </c>
      <c r="BE15" s="150" t="str">
        <f t="shared" si="132"/>
        <v>-</v>
      </c>
      <c r="BF15" s="152">
        <f t="shared" si="133"/>
        <v>0</v>
      </c>
      <c r="BG15" s="155"/>
      <c r="BH15" s="156"/>
      <c r="BI15" s="156"/>
      <c r="BJ15" s="150" t="str">
        <f t="shared" si="134"/>
        <v>-</v>
      </c>
      <c r="BK15" s="151">
        <f t="shared" si="135"/>
        <v>0</v>
      </c>
      <c r="BL15" s="150" t="str">
        <f t="shared" si="136"/>
        <v>-</v>
      </c>
      <c r="BM15" s="152">
        <f t="shared" si="137"/>
        <v>0</v>
      </c>
      <c r="BN15" s="155"/>
      <c r="BO15" s="156"/>
      <c r="BP15" s="156"/>
      <c r="BQ15" s="150" t="str">
        <f t="shared" si="138"/>
        <v>-</v>
      </c>
      <c r="BR15" s="151">
        <f t="shared" si="139"/>
        <v>0</v>
      </c>
      <c r="BS15" s="150" t="str">
        <f t="shared" si="140"/>
        <v>-</v>
      </c>
      <c r="BT15" s="152">
        <f t="shared" si="141"/>
        <v>0</v>
      </c>
      <c r="BU15" s="155"/>
      <c r="BV15" s="156"/>
      <c r="BW15" s="156"/>
      <c r="BX15" s="150" t="str">
        <f t="shared" si="142"/>
        <v>-</v>
      </c>
      <c r="BY15" s="151">
        <f t="shared" si="143"/>
        <v>0</v>
      </c>
      <c r="BZ15" s="150" t="str">
        <f t="shared" si="144"/>
        <v>-</v>
      </c>
      <c r="CA15" s="152">
        <f t="shared" si="154"/>
        <v>0</v>
      </c>
      <c r="CB15" s="155"/>
      <c r="CC15" s="156"/>
      <c r="CD15" s="156"/>
      <c r="CE15" s="150" t="str">
        <f t="shared" si="43"/>
        <v>-</v>
      </c>
      <c r="CF15" s="151">
        <f t="shared" si="44"/>
        <v>0</v>
      </c>
      <c r="CG15" s="150" t="str">
        <f t="shared" si="45"/>
        <v>-</v>
      </c>
      <c r="CH15" s="152">
        <f t="shared" si="46"/>
        <v>0</v>
      </c>
      <c r="CI15" s="155"/>
      <c r="CJ15" s="156"/>
      <c r="CK15" s="156"/>
      <c r="CL15" s="150" t="str">
        <f t="shared" si="145"/>
        <v>-</v>
      </c>
      <c r="CM15" s="151">
        <f t="shared" si="146"/>
        <v>0</v>
      </c>
      <c r="CN15" s="150" t="str">
        <f t="shared" si="147"/>
        <v>-</v>
      </c>
      <c r="CO15" s="152">
        <f t="shared" si="148"/>
        <v>0</v>
      </c>
      <c r="CP15" s="155"/>
      <c r="CQ15" s="156"/>
      <c r="CR15" s="156"/>
      <c r="CS15" s="150" t="str">
        <f t="shared" si="149"/>
        <v>-</v>
      </c>
      <c r="CT15" s="151">
        <f t="shared" si="150"/>
        <v>0</v>
      </c>
      <c r="CU15" s="150" t="str">
        <f t="shared" si="151"/>
        <v>-</v>
      </c>
      <c r="CV15" s="152">
        <f t="shared" si="152"/>
        <v>0</v>
      </c>
      <c r="GA15" s="131"/>
      <c r="GB15" s="131"/>
      <c r="GC15" s="131"/>
      <c r="GD15" s="131"/>
      <c r="GE15" s="131"/>
      <c r="GF15" s="131"/>
      <c r="GG15" s="131"/>
      <c r="GH15" s="131"/>
      <c r="GI15" s="131"/>
      <c r="GJ15" s="131"/>
      <c r="GK15" s="131"/>
      <c r="GL15" s="131"/>
      <c r="GM15" s="131"/>
      <c r="GN15" s="131"/>
      <c r="GO15" s="131"/>
      <c r="GP15" s="131"/>
      <c r="GQ15" s="131"/>
      <c r="GR15" s="131"/>
      <c r="GS15" s="131"/>
      <c r="GT15" s="131"/>
      <c r="GU15" s="131"/>
      <c r="GV15" s="131"/>
      <c r="GW15" s="131"/>
      <c r="GX15" s="131"/>
      <c r="GY15" s="131"/>
      <c r="GZ15" s="131"/>
      <c r="HA15" s="131"/>
      <c r="HB15" s="131"/>
      <c r="HC15" s="131"/>
      <c r="HD15" s="131"/>
      <c r="HE15" s="131"/>
      <c r="HF15" s="131"/>
      <c r="HG15" s="131"/>
      <c r="HH15" s="131"/>
      <c r="HI15" s="131"/>
      <c r="HJ15" s="131"/>
      <c r="HK15" s="131"/>
      <c r="HL15" s="131"/>
      <c r="HM15" s="131"/>
      <c r="HN15" s="131"/>
      <c r="HO15" s="131"/>
      <c r="HP15" s="131"/>
      <c r="HQ15" s="131"/>
      <c r="HR15" s="131"/>
      <c r="HS15" s="131"/>
      <c r="HT15" s="131"/>
      <c r="HU15" s="131"/>
      <c r="HV15" s="131"/>
      <c r="HW15" s="131"/>
      <c r="HX15" s="131"/>
      <c r="HY15" s="131"/>
      <c r="HZ15" s="131"/>
      <c r="IA15" s="131"/>
      <c r="IB15" s="131"/>
      <c r="IC15" s="131"/>
      <c r="ID15" s="131"/>
      <c r="IE15" s="131"/>
      <c r="IF15" s="131"/>
      <c r="IG15" s="131"/>
      <c r="IH15" s="131"/>
      <c r="II15" s="131"/>
      <c r="IJ15" s="131"/>
      <c r="IK15" s="131"/>
      <c r="IL15" s="131"/>
      <c r="IM15" s="131"/>
      <c r="IN15" s="131"/>
      <c r="IO15" s="131"/>
      <c r="IP15" s="131"/>
      <c r="IQ15" s="131"/>
      <c r="IR15" s="131"/>
      <c r="IS15" s="131"/>
      <c r="IT15" s="131"/>
      <c r="IU15" s="131"/>
      <c r="IV15" s="131"/>
      <c r="IW15" s="131"/>
      <c r="IX15" s="131"/>
      <c r="IY15" s="131"/>
      <c r="IZ15" s="131"/>
      <c r="JA15" s="131"/>
      <c r="JB15" s="131"/>
    </row>
    <row r="16" spans="1:275" s="116" customFormat="1" x14ac:dyDescent="0.25">
      <c r="A16" s="153"/>
      <c r="B16" s="154" t="s">
        <v>246</v>
      </c>
      <c r="C16" s="155"/>
      <c r="D16" s="156"/>
      <c r="E16" s="156"/>
      <c r="F16" s="150" t="str">
        <f t="shared" si="107"/>
        <v>-</v>
      </c>
      <c r="G16" s="151">
        <f t="shared" si="108"/>
        <v>0</v>
      </c>
      <c r="H16" s="150" t="str">
        <f t="shared" si="109"/>
        <v>-</v>
      </c>
      <c r="I16" s="152">
        <f t="shared" si="110"/>
        <v>0</v>
      </c>
      <c r="J16" s="155"/>
      <c r="K16" s="156"/>
      <c r="L16" s="156"/>
      <c r="M16" s="150" t="str">
        <f t="shared" si="111"/>
        <v>-</v>
      </c>
      <c r="N16" s="151">
        <f t="shared" si="112"/>
        <v>0</v>
      </c>
      <c r="O16" s="150" t="str">
        <f t="shared" si="113"/>
        <v>-</v>
      </c>
      <c r="P16" s="152">
        <f t="shared" si="114"/>
        <v>0</v>
      </c>
      <c r="Q16" s="155"/>
      <c r="R16" s="156"/>
      <c r="S16" s="156"/>
      <c r="T16" s="150" t="str">
        <f t="shared" si="115"/>
        <v>-</v>
      </c>
      <c r="U16" s="151">
        <f t="shared" si="116"/>
        <v>0</v>
      </c>
      <c r="V16" s="150" t="str">
        <f t="shared" si="117"/>
        <v>-</v>
      </c>
      <c r="W16" s="152">
        <f t="shared" si="118"/>
        <v>0</v>
      </c>
      <c r="X16" s="155"/>
      <c r="Y16" s="156"/>
      <c r="Z16" s="156"/>
      <c r="AA16" s="150" t="str">
        <f t="shared" si="119"/>
        <v>-</v>
      </c>
      <c r="AB16" s="151">
        <f t="shared" si="120"/>
        <v>0</v>
      </c>
      <c r="AC16" s="150" t="str">
        <f t="shared" si="121"/>
        <v>-</v>
      </c>
      <c r="AD16" s="152">
        <f t="shared" si="153"/>
        <v>0</v>
      </c>
      <c r="AE16" s="155"/>
      <c r="AF16" s="156"/>
      <c r="AG16" s="156"/>
      <c r="AH16" s="150" t="str">
        <f t="shared" si="62"/>
        <v>-</v>
      </c>
      <c r="AI16" s="151">
        <f t="shared" si="31"/>
        <v>0</v>
      </c>
      <c r="AJ16" s="150" t="str">
        <f t="shared" si="63"/>
        <v>-</v>
      </c>
      <c r="AK16" s="152">
        <f t="shared" si="32"/>
        <v>0</v>
      </c>
      <c r="AL16" s="155"/>
      <c r="AM16" s="156"/>
      <c r="AN16" s="156"/>
      <c r="AO16" s="150" t="str">
        <f t="shared" si="122"/>
        <v>-</v>
      </c>
      <c r="AP16" s="151">
        <f t="shared" si="123"/>
        <v>0</v>
      </c>
      <c r="AQ16" s="150" t="str">
        <f t="shared" si="124"/>
        <v>-</v>
      </c>
      <c r="AR16" s="152">
        <f t="shared" si="125"/>
        <v>0</v>
      </c>
      <c r="AS16" s="155"/>
      <c r="AT16" s="156"/>
      <c r="AU16" s="156"/>
      <c r="AV16" s="150" t="str">
        <f t="shared" si="126"/>
        <v>-</v>
      </c>
      <c r="AW16" s="151">
        <f t="shared" si="127"/>
        <v>0</v>
      </c>
      <c r="AX16" s="150" t="str">
        <f t="shared" si="128"/>
        <v>-</v>
      </c>
      <c r="AY16" s="152">
        <f t="shared" si="129"/>
        <v>0</v>
      </c>
      <c r="AZ16" s="155"/>
      <c r="BA16" s="156"/>
      <c r="BB16" s="156"/>
      <c r="BC16" s="150" t="str">
        <f t="shared" si="130"/>
        <v>-</v>
      </c>
      <c r="BD16" s="151">
        <f t="shared" si="131"/>
        <v>0</v>
      </c>
      <c r="BE16" s="150" t="str">
        <f t="shared" si="132"/>
        <v>-</v>
      </c>
      <c r="BF16" s="152">
        <f t="shared" si="133"/>
        <v>0</v>
      </c>
      <c r="BG16" s="155"/>
      <c r="BH16" s="156"/>
      <c r="BI16" s="156"/>
      <c r="BJ16" s="150" t="str">
        <f t="shared" si="134"/>
        <v>-</v>
      </c>
      <c r="BK16" s="151">
        <f t="shared" si="135"/>
        <v>0</v>
      </c>
      <c r="BL16" s="150" t="str">
        <f t="shared" si="136"/>
        <v>-</v>
      </c>
      <c r="BM16" s="152">
        <f t="shared" si="137"/>
        <v>0</v>
      </c>
      <c r="BN16" s="155"/>
      <c r="BO16" s="156"/>
      <c r="BP16" s="156"/>
      <c r="BQ16" s="150" t="str">
        <f t="shared" si="138"/>
        <v>-</v>
      </c>
      <c r="BR16" s="151">
        <f t="shared" si="139"/>
        <v>0</v>
      </c>
      <c r="BS16" s="150" t="str">
        <f t="shared" si="140"/>
        <v>-</v>
      </c>
      <c r="BT16" s="152">
        <f t="shared" si="141"/>
        <v>0</v>
      </c>
      <c r="BU16" s="155"/>
      <c r="BV16" s="156"/>
      <c r="BW16" s="156"/>
      <c r="BX16" s="150" t="str">
        <f t="shared" si="142"/>
        <v>-</v>
      </c>
      <c r="BY16" s="151">
        <f t="shared" si="143"/>
        <v>0</v>
      </c>
      <c r="BZ16" s="150" t="str">
        <f t="shared" si="144"/>
        <v>-</v>
      </c>
      <c r="CA16" s="152">
        <f t="shared" si="154"/>
        <v>0</v>
      </c>
      <c r="CB16" s="155"/>
      <c r="CC16" s="156"/>
      <c r="CD16" s="156"/>
      <c r="CE16" s="150" t="str">
        <f t="shared" si="43"/>
        <v>-</v>
      </c>
      <c r="CF16" s="151">
        <f t="shared" si="44"/>
        <v>0</v>
      </c>
      <c r="CG16" s="150" t="str">
        <f t="shared" si="45"/>
        <v>-</v>
      </c>
      <c r="CH16" s="152">
        <f t="shared" si="46"/>
        <v>0</v>
      </c>
      <c r="CI16" s="155"/>
      <c r="CJ16" s="156"/>
      <c r="CK16" s="156"/>
      <c r="CL16" s="150" t="str">
        <f t="shared" si="145"/>
        <v>-</v>
      </c>
      <c r="CM16" s="151">
        <f t="shared" si="146"/>
        <v>0</v>
      </c>
      <c r="CN16" s="150" t="str">
        <f t="shared" si="147"/>
        <v>-</v>
      </c>
      <c r="CO16" s="152">
        <f t="shared" si="148"/>
        <v>0</v>
      </c>
      <c r="CP16" s="155"/>
      <c r="CQ16" s="156"/>
      <c r="CR16" s="156"/>
      <c r="CS16" s="150" t="str">
        <f t="shared" si="149"/>
        <v>-</v>
      </c>
      <c r="CT16" s="151">
        <f t="shared" si="150"/>
        <v>0</v>
      </c>
      <c r="CU16" s="150" t="str">
        <f t="shared" si="151"/>
        <v>-</v>
      </c>
      <c r="CV16" s="152">
        <f t="shared" si="152"/>
        <v>0</v>
      </c>
      <c r="GA16" s="131"/>
      <c r="GB16" s="131"/>
      <c r="GC16" s="131"/>
      <c r="GD16" s="131"/>
      <c r="GE16" s="131"/>
      <c r="GF16" s="131"/>
      <c r="GG16" s="131"/>
      <c r="GH16" s="131"/>
      <c r="GI16" s="131"/>
      <c r="GJ16" s="131"/>
      <c r="GK16" s="131"/>
      <c r="GL16" s="131"/>
      <c r="GM16" s="131"/>
      <c r="GN16" s="131"/>
      <c r="GO16" s="131"/>
      <c r="GP16" s="131"/>
      <c r="GQ16" s="131"/>
      <c r="GR16" s="131"/>
      <c r="GS16" s="131"/>
      <c r="GT16" s="131"/>
      <c r="GU16" s="131"/>
      <c r="GV16" s="131"/>
      <c r="GW16" s="131"/>
      <c r="GX16" s="131"/>
      <c r="GY16" s="131"/>
      <c r="GZ16" s="131"/>
      <c r="HA16" s="131"/>
      <c r="HB16" s="131"/>
      <c r="HC16" s="131"/>
      <c r="HD16" s="131"/>
      <c r="HE16" s="131"/>
      <c r="HF16" s="131"/>
      <c r="HG16" s="131"/>
      <c r="HH16" s="131"/>
      <c r="HI16" s="131"/>
      <c r="HJ16" s="131"/>
      <c r="HK16" s="131"/>
      <c r="HL16" s="131"/>
      <c r="HM16" s="131"/>
      <c r="HN16" s="131"/>
      <c r="HO16" s="131"/>
      <c r="HP16" s="131"/>
      <c r="HQ16" s="131"/>
      <c r="HR16" s="131"/>
      <c r="HS16" s="131"/>
      <c r="HT16" s="131"/>
      <c r="HU16" s="131"/>
      <c r="HV16" s="131"/>
      <c r="HW16" s="131"/>
      <c r="HX16" s="131"/>
      <c r="HY16" s="131"/>
      <c r="HZ16" s="131"/>
      <c r="IA16" s="131"/>
      <c r="IB16" s="131"/>
      <c r="IC16" s="131"/>
      <c r="ID16" s="131"/>
      <c r="IE16" s="131"/>
      <c r="IF16" s="131"/>
      <c r="IG16" s="131"/>
      <c r="IH16" s="131"/>
      <c r="II16" s="131"/>
      <c r="IJ16" s="131"/>
      <c r="IK16" s="131"/>
      <c r="IL16" s="131"/>
      <c r="IM16" s="131"/>
      <c r="IN16" s="131"/>
      <c r="IO16" s="131"/>
      <c r="IP16" s="131"/>
      <c r="IQ16" s="131"/>
      <c r="IR16" s="131"/>
      <c r="IS16" s="131"/>
      <c r="IT16" s="131"/>
      <c r="IU16" s="131"/>
      <c r="IV16" s="131"/>
      <c r="IW16" s="131"/>
      <c r="IX16" s="131"/>
      <c r="IY16" s="131"/>
      <c r="IZ16" s="131"/>
      <c r="JA16" s="131"/>
      <c r="JB16" s="131"/>
    </row>
    <row r="17" spans="1:262" s="116" customFormat="1" x14ac:dyDescent="0.25">
      <c r="A17" s="153"/>
      <c r="B17" s="154" t="s">
        <v>247</v>
      </c>
      <c r="C17" s="155"/>
      <c r="D17" s="156"/>
      <c r="E17" s="156"/>
      <c r="F17" s="150" t="str">
        <f t="shared" si="107"/>
        <v>-</v>
      </c>
      <c r="G17" s="151">
        <f t="shared" si="108"/>
        <v>0</v>
      </c>
      <c r="H17" s="150" t="str">
        <f t="shared" si="109"/>
        <v>-</v>
      </c>
      <c r="I17" s="152">
        <f t="shared" si="110"/>
        <v>0</v>
      </c>
      <c r="J17" s="155"/>
      <c r="K17" s="156"/>
      <c r="L17" s="156"/>
      <c r="M17" s="150" t="str">
        <f t="shared" si="111"/>
        <v>-</v>
      </c>
      <c r="N17" s="151">
        <f t="shared" si="112"/>
        <v>0</v>
      </c>
      <c r="O17" s="150" t="str">
        <f t="shared" si="113"/>
        <v>-</v>
      </c>
      <c r="P17" s="152">
        <f t="shared" si="114"/>
        <v>0</v>
      </c>
      <c r="Q17" s="155"/>
      <c r="R17" s="156"/>
      <c r="S17" s="156"/>
      <c r="T17" s="150" t="str">
        <f t="shared" si="115"/>
        <v>-</v>
      </c>
      <c r="U17" s="151">
        <f t="shared" si="116"/>
        <v>0</v>
      </c>
      <c r="V17" s="150" t="str">
        <f t="shared" si="117"/>
        <v>-</v>
      </c>
      <c r="W17" s="152">
        <f t="shared" si="118"/>
        <v>0</v>
      </c>
      <c r="X17" s="155"/>
      <c r="Y17" s="156"/>
      <c r="Z17" s="156"/>
      <c r="AA17" s="150" t="str">
        <f t="shared" si="119"/>
        <v>-</v>
      </c>
      <c r="AB17" s="151">
        <f t="shared" si="120"/>
        <v>0</v>
      </c>
      <c r="AC17" s="150" t="str">
        <f t="shared" si="121"/>
        <v>-</v>
      </c>
      <c r="AD17" s="152">
        <f t="shared" si="153"/>
        <v>0</v>
      </c>
      <c r="AE17" s="155"/>
      <c r="AF17" s="156"/>
      <c r="AG17" s="156"/>
      <c r="AH17" s="150" t="str">
        <f t="shared" si="62"/>
        <v>-</v>
      </c>
      <c r="AI17" s="151">
        <f t="shared" si="31"/>
        <v>0</v>
      </c>
      <c r="AJ17" s="150" t="str">
        <f t="shared" si="63"/>
        <v>-</v>
      </c>
      <c r="AK17" s="152">
        <f t="shared" si="32"/>
        <v>0</v>
      </c>
      <c r="AL17" s="155"/>
      <c r="AM17" s="156"/>
      <c r="AN17" s="156"/>
      <c r="AO17" s="150" t="str">
        <f t="shared" si="122"/>
        <v>-</v>
      </c>
      <c r="AP17" s="151">
        <f t="shared" si="123"/>
        <v>0</v>
      </c>
      <c r="AQ17" s="150" t="str">
        <f t="shared" si="124"/>
        <v>-</v>
      </c>
      <c r="AR17" s="152">
        <f t="shared" si="125"/>
        <v>0</v>
      </c>
      <c r="AS17" s="155"/>
      <c r="AT17" s="156"/>
      <c r="AU17" s="156"/>
      <c r="AV17" s="150" t="str">
        <f t="shared" si="126"/>
        <v>-</v>
      </c>
      <c r="AW17" s="151">
        <f t="shared" si="127"/>
        <v>0</v>
      </c>
      <c r="AX17" s="150" t="str">
        <f t="shared" si="128"/>
        <v>-</v>
      </c>
      <c r="AY17" s="152">
        <f t="shared" si="129"/>
        <v>0</v>
      </c>
      <c r="AZ17" s="155"/>
      <c r="BA17" s="156"/>
      <c r="BB17" s="156"/>
      <c r="BC17" s="150" t="str">
        <f t="shared" si="130"/>
        <v>-</v>
      </c>
      <c r="BD17" s="151">
        <f t="shared" si="131"/>
        <v>0</v>
      </c>
      <c r="BE17" s="150" t="str">
        <f t="shared" si="132"/>
        <v>-</v>
      </c>
      <c r="BF17" s="152">
        <f t="shared" si="133"/>
        <v>0</v>
      </c>
      <c r="BG17" s="155"/>
      <c r="BH17" s="156"/>
      <c r="BI17" s="156"/>
      <c r="BJ17" s="150" t="str">
        <f t="shared" si="134"/>
        <v>-</v>
      </c>
      <c r="BK17" s="151">
        <f t="shared" si="135"/>
        <v>0</v>
      </c>
      <c r="BL17" s="150" t="str">
        <f t="shared" si="136"/>
        <v>-</v>
      </c>
      <c r="BM17" s="152">
        <f t="shared" si="137"/>
        <v>0</v>
      </c>
      <c r="BN17" s="155"/>
      <c r="BO17" s="156"/>
      <c r="BP17" s="156"/>
      <c r="BQ17" s="150" t="str">
        <f t="shared" si="138"/>
        <v>-</v>
      </c>
      <c r="BR17" s="151">
        <f t="shared" si="139"/>
        <v>0</v>
      </c>
      <c r="BS17" s="150" t="str">
        <f t="shared" si="140"/>
        <v>-</v>
      </c>
      <c r="BT17" s="152">
        <f t="shared" si="141"/>
        <v>0</v>
      </c>
      <c r="BU17" s="155"/>
      <c r="BV17" s="156"/>
      <c r="BW17" s="156"/>
      <c r="BX17" s="150" t="str">
        <f t="shared" si="142"/>
        <v>-</v>
      </c>
      <c r="BY17" s="151">
        <f t="shared" si="143"/>
        <v>0</v>
      </c>
      <c r="BZ17" s="150" t="str">
        <f t="shared" si="144"/>
        <v>-</v>
      </c>
      <c r="CA17" s="152">
        <f t="shared" si="154"/>
        <v>0</v>
      </c>
      <c r="CB17" s="155"/>
      <c r="CC17" s="156"/>
      <c r="CD17" s="156"/>
      <c r="CE17" s="150" t="str">
        <f t="shared" si="43"/>
        <v>-</v>
      </c>
      <c r="CF17" s="151">
        <f t="shared" si="44"/>
        <v>0</v>
      </c>
      <c r="CG17" s="150" t="str">
        <f t="shared" si="45"/>
        <v>-</v>
      </c>
      <c r="CH17" s="152">
        <f t="shared" si="46"/>
        <v>0</v>
      </c>
      <c r="CI17" s="155"/>
      <c r="CJ17" s="156"/>
      <c r="CK17" s="156"/>
      <c r="CL17" s="150" t="str">
        <f t="shared" si="145"/>
        <v>-</v>
      </c>
      <c r="CM17" s="151">
        <f t="shared" si="146"/>
        <v>0</v>
      </c>
      <c r="CN17" s="150" t="str">
        <f t="shared" si="147"/>
        <v>-</v>
      </c>
      <c r="CO17" s="152">
        <f t="shared" si="148"/>
        <v>0</v>
      </c>
      <c r="CP17" s="155"/>
      <c r="CQ17" s="156"/>
      <c r="CR17" s="156"/>
      <c r="CS17" s="150" t="str">
        <f t="shared" si="149"/>
        <v>-</v>
      </c>
      <c r="CT17" s="151">
        <f t="shared" si="150"/>
        <v>0</v>
      </c>
      <c r="CU17" s="150" t="str">
        <f t="shared" si="151"/>
        <v>-</v>
      </c>
      <c r="CV17" s="152">
        <f t="shared" si="152"/>
        <v>0</v>
      </c>
      <c r="GA17" s="131"/>
      <c r="GB17" s="131"/>
      <c r="GC17" s="131"/>
      <c r="GD17" s="131"/>
      <c r="GE17" s="131"/>
      <c r="GF17" s="131"/>
      <c r="GG17" s="131"/>
      <c r="GH17" s="131"/>
      <c r="GI17" s="131"/>
      <c r="GJ17" s="131"/>
      <c r="GK17" s="131"/>
      <c r="GL17" s="131"/>
      <c r="GM17" s="131"/>
      <c r="GN17" s="131"/>
      <c r="GO17" s="131"/>
      <c r="GP17" s="131"/>
      <c r="GQ17" s="131"/>
      <c r="GR17" s="131"/>
      <c r="GS17" s="131"/>
      <c r="GT17" s="131"/>
      <c r="GU17" s="131"/>
      <c r="GV17" s="131"/>
      <c r="GW17" s="131"/>
      <c r="GX17" s="131"/>
      <c r="GY17" s="131"/>
      <c r="GZ17" s="131"/>
      <c r="HA17" s="131"/>
      <c r="HB17" s="131"/>
      <c r="HC17" s="131"/>
      <c r="HD17" s="131"/>
      <c r="HE17" s="131"/>
      <c r="HF17" s="131"/>
      <c r="HG17" s="131"/>
      <c r="HH17" s="131"/>
      <c r="HI17" s="131"/>
      <c r="HJ17" s="131"/>
      <c r="HK17" s="131"/>
      <c r="HL17" s="131"/>
      <c r="HM17" s="131"/>
      <c r="HN17" s="131"/>
      <c r="HO17" s="131"/>
      <c r="HP17" s="131"/>
      <c r="HQ17" s="131"/>
      <c r="HR17" s="131"/>
      <c r="HS17" s="131"/>
      <c r="HT17" s="131"/>
      <c r="HU17" s="131"/>
      <c r="HV17" s="131"/>
      <c r="HW17" s="131"/>
      <c r="HX17" s="131"/>
      <c r="HY17" s="131"/>
      <c r="HZ17" s="131"/>
      <c r="IA17" s="131"/>
      <c r="IB17" s="131"/>
      <c r="IC17" s="131"/>
      <c r="ID17" s="131"/>
      <c r="IE17" s="131"/>
      <c r="IF17" s="131"/>
      <c r="IG17" s="131"/>
      <c r="IH17" s="131"/>
      <c r="II17" s="131"/>
      <c r="IJ17" s="131"/>
      <c r="IK17" s="131"/>
      <c r="IL17" s="131"/>
      <c r="IM17" s="131"/>
      <c r="IN17" s="131"/>
      <c r="IO17" s="131"/>
      <c r="IP17" s="131"/>
      <c r="IQ17" s="131"/>
      <c r="IR17" s="131"/>
      <c r="IS17" s="131"/>
      <c r="IT17" s="131"/>
      <c r="IU17" s="131"/>
      <c r="IV17" s="131"/>
      <c r="IW17" s="131"/>
      <c r="IX17" s="131"/>
      <c r="IY17" s="131"/>
      <c r="IZ17" s="131"/>
      <c r="JA17" s="131"/>
      <c r="JB17" s="131"/>
    </row>
    <row r="18" spans="1:262" s="116" customFormat="1" x14ac:dyDescent="0.25">
      <c r="A18" s="153"/>
      <c r="B18" s="154" t="s">
        <v>248</v>
      </c>
      <c r="C18" s="155"/>
      <c r="D18" s="156"/>
      <c r="E18" s="156"/>
      <c r="F18" s="150" t="str">
        <f t="shared" si="107"/>
        <v>-</v>
      </c>
      <c r="G18" s="151">
        <f t="shared" si="108"/>
        <v>0</v>
      </c>
      <c r="H18" s="150" t="str">
        <f t="shared" si="109"/>
        <v>-</v>
      </c>
      <c r="I18" s="152">
        <f t="shared" si="110"/>
        <v>0</v>
      </c>
      <c r="J18" s="155"/>
      <c r="K18" s="156"/>
      <c r="L18" s="156"/>
      <c r="M18" s="150" t="str">
        <f t="shared" si="111"/>
        <v>-</v>
      </c>
      <c r="N18" s="151">
        <f t="shared" si="112"/>
        <v>0</v>
      </c>
      <c r="O18" s="150" t="str">
        <f t="shared" si="113"/>
        <v>-</v>
      </c>
      <c r="P18" s="152">
        <f t="shared" si="114"/>
        <v>0</v>
      </c>
      <c r="Q18" s="155"/>
      <c r="R18" s="156"/>
      <c r="S18" s="156"/>
      <c r="T18" s="150" t="str">
        <f t="shared" si="115"/>
        <v>-</v>
      </c>
      <c r="U18" s="151">
        <f t="shared" si="116"/>
        <v>0</v>
      </c>
      <c r="V18" s="150" t="str">
        <f t="shared" si="117"/>
        <v>-</v>
      </c>
      <c r="W18" s="152">
        <f t="shared" si="118"/>
        <v>0</v>
      </c>
      <c r="X18" s="155"/>
      <c r="Y18" s="156"/>
      <c r="Z18" s="156"/>
      <c r="AA18" s="150" t="str">
        <f t="shared" si="119"/>
        <v>-</v>
      </c>
      <c r="AB18" s="151">
        <f t="shared" si="120"/>
        <v>0</v>
      </c>
      <c r="AC18" s="150" t="str">
        <f t="shared" si="121"/>
        <v>-</v>
      </c>
      <c r="AD18" s="152">
        <f t="shared" si="153"/>
        <v>0</v>
      </c>
      <c r="AE18" s="155"/>
      <c r="AF18" s="156"/>
      <c r="AG18" s="156"/>
      <c r="AH18" s="150" t="str">
        <f t="shared" si="62"/>
        <v>-</v>
      </c>
      <c r="AI18" s="151">
        <f t="shared" si="31"/>
        <v>0</v>
      </c>
      <c r="AJ18" s="150" t="str">
        <f t="shared" si="63"/>
        <v>-</v>
      </c>
      <c r="AK18" s="152">
        <f t="shared" si="32"/>
        <v>0</v>
      </c>
      <c r="AL18" s="155"/>
      <c r="AM18" s="156"/>
      <c r="AN18" s="156"/>
      <c r="AO18" s="150" t="str">
        <f t="shared" si="122"/>
        <v>-</v>
      </c>
      <c r="AP18" s="151">
        <f t="shared" si="123"/>
        <v>0</v>
      </c>
      <c r="AQ18" s="150" t="str">
        <f t="shared" si="124"/>
        <v>-</v>
      </c>
      <c r="AR18" s="152">
        <f t="shared" si="125"/>
        <v>0</v>
      </c>
      <c r="AS18" s="155"/>
      <c r="AT18" s="156"/>
      <c r="AU18" s="156"/>
      <c r="AV18" s="150" t="str">
        <f t="shared" si="126"/>
        <v>-</v>
      </c>
      <c r="AW18" s="151">
        <f t="shared" si="127"/>
        <v>0</v>
      </c>
      <c r="AX18" s="150" t="str">
        <f t="shared" si="128"/>
        <v>-</v>
      </c>
      <c r="AY18" s="152">
        <f t="shared" si="129"/>
        <v>0</v>
      </c>
      <c r="AZ18" s="155"/>
      <c r="BA18" s="156"/>
      <c r="BB18" s="156"/>
      <c r="BC18" s="150" t="str">
        <f t="shared" si="130"/>
        <v>-</v>
      </c>
      <c r="BD18" s="151">
        <f t="shared" si="131"/>
        <v>0</v>
      </c>
      <c r="BE18" s="150" t="str">
        <f t="shared" si="132"/>
        <v>-</v>
      </c>
      <c r="BF18" s="152">
        <f t="shared" si="133"/>
        <v>0</v>
      </c>
      <c r="BG18" s="155"/>
      <c r="BH18" s="156"/>
      <c r="BI18" s="156"/>
      <c r="BJ18" s="150" t="str">
        <f t="shared" si="134"/>
        <v>-</v>
      </c>
      <c r="BK18" s="151">
        <f t="shared" si="135"/>
        <v>0</v>
      </c>
      <c r="BL18" s="150" t="str">
        <f t="shared" si="136"/>
        <v>-</v>
      </c>
      <c r="BM18" s="152">
        <f t="shared" si="137"/>
        <v>0</v>
      </c>
      <c r="BN18" s="155"/>
      <c r="BO18" s="156"/>
      <c r="BP18" s="156"/>
      <c r="BQ18" s="150" t="str">
        <f t="shared" si="138"/>
        <v>-</v>
      </c>
      <c r="BR18" s="151">
        <f t="shared" si="139"/>
        <v>0</v>
      </c>
      <c r="BS18" s="150" t="str">
        <f t="shared" si="140"/>
        <v>-</v>
      </c>
      <c r="BT18" s="152">
        <f t="shared" si="141"/>
        <v>0</v>
      </c>
      <c r="BU18" s="155"/>
      <c r="BV18" s="156"/>
      <c r="BW18" s="156"/>
      <c r="BX18" s="150" t="str">
        <f t="shared" si="142"/>
        <v>-</v>
      </c>
      <c r="BY18" s="151">
        <f t="shared" si="143"/>
        <v>0</v>
      </c>
      <c r="BZ18" s="150" t="str">
        <f t="shared" si="144"/>
        <v>-</v>
      </c>
      <c r="CA18" s="152">
        <f t="shared" si="154"/>
        <v>0</v>
      </c>
      <c r="CB18" s="155"/>
      <c r="CC18" s="156"/>
      <c r="CD18" s="156"/>
      <c r="CE18" s="150" t="str">
        <f t="shared" si="43"/>
        <v>-</v>
      </c>
      <c r="CF18" s="151">
        <f t="shared" si="44"/>
        <v>0</v>
      </c>
      <c r="CG18" s="150" t="str">
        <f t="shared" si="45"/>
        <v>-</v>
      </c>
      <c r="CH18" s="152">
        <f t="shared" si="46"/>
        <v>0</v>
      </c>
      <c r="CI18" s="155"/>
      <c r="CJ18" s="156"/>
      <c r="CK18" s="156"/>
      <c r="CL18" s="150" t="str">
        <f t="shared" si="145"/>
        <v>-</v>
      </c>
      <c r="CM18" s="151">
        <f t="shared" si="146"/>
        <v>0</v>
      </c>
      <c r="CN18" s="150" t="str">
        <f t="shared" si="147"/>
        <v>-</v>
      </c>
      <c r="CO18" s="152">
        <f t="shared" si="148"/>
        <v>0</v>
      </c>
      <c r="CP18" s="155"/>
      <c r="CQ18" s="156"/>
      <c r="CR18" s="156"/>
      <c r="CS18" s="150" t="str">
        <f t="shared" si="149"/>
        <v>-</v>
      </c>
      <c r="CT18" s="151">
        <f t="shared" si="150"/>
        <v>0</v>
      </c>
      <c r="CU18" s="150" t="str">
        <f t="shared" si="151"/>
        <v>-</v>
      </c>
      <c r="CV18" s="152">
        <f t="shared" si="152"/>
        <v>0</v>
      </c>
      <c r="GA18" s="131"/>
      <c r="GB18" s="131"/>
      <c r="GC18" s="131"/>
      <c r="GD18" s="131"/>
      <c r="GE18" s="131"/>
      <c r="GF18" s="131"/>
      <c r="GG18" s="131"/>
      <c r="GH18" s="131"/>
      <c r="GI18" s="131"/>
      <c r="GJ18" s="131"/>
      <c r="GK18" s="131"/>
      <c r="GL18" s="131"/>
      <c r="GM18" s="131"/>
      <c r="GN18" s="131"/>
      <c r="GO18" s="131"/>
      <c r="GP18" s="131"/>
      <c r="GQ18" s="131"/>
      <c r="GR18" s="131"/>
      <c r="GS18" s="131"/>
      <c r="GT18" s="131"/>
      <c r="GU18" s="131"/>
      <c r="GV18" s="131"/>
      <c r="GW18" s="131"/>
      <c r="GX18" s="131"/>
      <c r="GY18" s="131"/>
      <c r="GZ18" s="131"/>
      <c r="HA18" s="131"/>
      <c r="HB18" s="131"/>
      <c r="HC18" s="131"/>
      <c r="HD18" s="131"/>
      <c r="HE18" s="131"/>
      <c r="HF18" s="131"/>
      <c r="HG18" s="131"/>
      <c r="HH18" s="131"/>
      <c r="HI18" s="131"/>
      <c r="HJ18" s="131"/>
      <c r="HK18" s="131"/>
      <c r="HL18" s="131"/>
      <c r="HM18" s="131"/>
      <c r="HN18" s="131"/>
      <c r="HO18" s="131"/>
      <c r="HP18" s="131"/>
      <c r="HQ18" s="131"/>
      <c r="HR18" s="131"/>
      <c r="HS18" s="131"/>
      <c r="HT18" s="131"/>
      <c r="HU18" s="131"/>
      <c r="HV18" s="131"/>
      <c r="HW18" s="131"/>
      <c r="HX18" s="131"/>
      <c r="HY18" s="131"/>
      <c r="HZ18" s="131"/>
      <c r="IA18" s="131"/>
      <c r="IB18" s="131"/>
      <c r="IC18" s="131"/>
      <c r="ID18" s="131"/>
      <c r="IE18" s="131"/>
      <c r="IF18" s="131"/>
      <c r="IG18" s="131"/>
      <c r="IH18" s="131"/>
      <c r="II18" s="131"/>
      <c r="IJ18" s="131"/>
      <c r="IK18" s="131"/>
      <c r="IL18" s="131"/>
      <c r="IM18" s="131"/>
      <c r="IN18" s="131"/>
      <c r="IO18" s="131"/>
      <c r="IP18" s="131"/>
      <c r="IQ18" s="131"/>
      <c r="IR18" s="131"/>
      <c r="IS18" s="131"/>
      <c r="IT18" s="131"/>
      <c r="IU18" s="131"/>
      <c r="IV18" s="131"/>
      <c r="IW18" s="131"/>
      <c r="IX18" s="131"/>
      <c r="IY18" s="131"/>
      <c r="IZ18" s="131"/>
      <c r="JA18" s="131"/>
      <c r="JB18" s="131"/>
    </row>
    <row r="19" spans="1:262" s="116" customFormat="1" x14ac:dyDescent="0.25">
      <c r="A19" s="153"/>
      <c r="B19" s="154" t="s">
        <v>249</v>
      </c>
      <c r="C19" s="155"/>
      <c r="D19" s="156"/>
      <c r="E19" s="156"/>
      <c r="F19" s="150" t="str">
        <f t="shared" si="107"/>
        <v>-</v>
      </c>
      <c r="G19" s="151">
        <f t="shared" si="108"/>
        <v>0</v>
      </c>
      <c r="H19" s="150" t="str">
        <f t="shared" si="109"/>
        <v>-</v>
      </c>
      <c r="I19" s="152">
        <f t="shared" si="110"/>
        <v>0</v>
      </c>
      <c r="J19" s="155"/>
      <c r="K19" s="156"/>
      <c r="L19" s="156"/>
      <c r="M19" s="150" t="str">
        <f t="shared" si="111"/>
        <v>-</v>
      </c>
      <c r="N19" s="151">
        <f t="shared" si="112"/>
        <v>0</v>
      </c>
      <c r="O19" s="150" t="str">
        <f t="shared" si="113"/>
        <v>-</v>
      </c>
      <c r="P19" s="152">
        <f t="shared" si="114"/>
        <v>0</v>
      </c>
      <c r="Q19" s="155"/>
      <c r="R19" s="156"/>
      <c r="S19" s="156"/>
      <c r="T19" s="150" t="str">
        <f t="shared" si="115"/>
        <v>-</v>
      </c>
      <c r="U19" s="151">
        <f t="shared" si="116"/>
        <v>0</v>
      </c>
      <c r="V19" s="150" t="str">
        <f t="shared" si="117"/>
        <v>-</v>
      </c>
      <c r="W19" s="152">
        <f t="shared" si="118"/>
        <v>0</v>
      </c>
      <c r="X19" s="155"/>
      <c r="Y19" s="156"/>
      <c r="Z19" s="156"/>
      <c r="AA19" s="150" t="str">
        <f t="shared" si="119"/>
        <v>-</v>
      </c>
      <c r="AB19" s="151">
        <f t="shared" si="120"/>
        <v>0</v>
      </c>
      <c r="AC19" s="150" t="str">
        <f t="shared" si="121"/>
        <v>-</v>
      </c>
      <c r="AD19" s="152">
        <f t="shared" si="153"/>
        <v>0</v>
      </c>
      <c r="AE19" s="155"/>
      <c r="AF19" s="156"/>
      <c r="AG19" s="156"/>
      <c r="AH19" s="150" t="str">
        <f t="shared" si="62"/>
        <v>-</v>
      </c>
      <c r="AI19" s="151">
        <f t="shared" si="31"/>
        <v>0</v>
      </c>
      <c r="AJ19" s="150" t="str">
        <f t="shared" si="63"/>
        <v>-</v>
      </c>
      <c r="AK19" s="152">
        <f t="shared" si="32"/>
        <v>0</v>
      </c>
      <c r="AL19" s="155"/>
      <c r="AM19" s="156"/>
      <c r="AN19" s="156"/>
      <c r="AO19" s="150" t="str">
        <f t="shared" si="122"/>
        <v>-</v>
      </c>
      <c r="AP19" s="151">
        <f t="shared" si="123"/>
        <v>0</v>
      </c>
      <c r="AQ19" s="150" t="str">
        <f t="shared" si="124"/>
        <v>-</v>
      </c>
      <c r="AR19" s="152">
        <f t="shared" si="125"/>
        <v>0</v>
      </c>
      <c r="AS19" s="155"/>
      <c r="AT19" s="156"/>
      <c r="AU19" s="156"/>
      <c r="AV19" s="150" t="str">
        <f t="shared" si="126"/>
        <v>-</v>
      </c>
      <c r="AW19" s="151">
        <f t="shared" si="127"/>
        <v>0</v>
      </c>
      <c r="AX19" s="150" t="str">
        <f t="shared" si="128"/>
        <v>-</v>
      </c>
      <c r="AY19" s="152">
        <f t="shared" si="129"/>
        <v>0</v>
      </c>
      <c r="AZ19" s="155"/>
      <c r="BA19" s="156"/>
      <c r="BB19" s="156"/>
      <c r="BC19" s="150" t="str">
        <f t="shared" si="130"/>
        <v>-</v>
      </c>
      <c r="BD19" s="151">
        <f t="shared" si="131"/>
        <v>0</v>
      </c>
      <c r="BE19" s="150" t="str">
        <f t="shared" si="132"/>
        <v>-</v>
      </c>
      <c r="BF19" s="152">
        <f t="shared" si="133"/>
        <v>0</v>
      </c>
      <c r="BG19" s="155"/>
      <c r="BH19" s="156"/>
      <c r="BI19" s="156"/>
      <c r="BJ19" s="150" t="str">
        <f t="shared" si="134"/>
        <v>-</v>
      </c>
      <c r="BK19" s="151">
        <f t="shared" si="135"/>
        <v>0</v>
      </c>
      <c r="BL19" s="150" t="str">
        <f t="shared" si="136"/>
        <v>-</v>
      </c>
      <c r="BM19" s="152">
        <f t="shared" si="137"/>
        <v>0</v>
      </c>
      <c r="BN19" s="155"/>
      <c r="BO19" s="156"/>
      <c r="BP19" s="156"/>
      <c r="BQ19" s="150" t="str">
        <f t="shared" si="138"/>
        <v>-</v>
      </c>
      <c r="BR19" s="151">
        <f t="shared" si="139"/>
        <v>0</v>
      </c>
      <c r="BS19" s="150" t="str">
        <f t="shared" si="140"/>
        <v>-</v>
      </c>
      <c r="BT19" s="152">
        <f t="shared" si="141"/>
        <v>0</v>
      </c>
      <c r="BU19" s="155"/>
      <c r="BV19" s="156"/>
      <c r="BW19" s="156"/>
      <c r="BX19" s="150" t="str">
        <f t="shared" si="142"/>
        <v>-</v>
      </c>
      <c r="BY19" s="151">
        <f t="shared" si="143"/>
        <v>0</v>
      </c>
      <c r="BZ19" s="150" t="str">
        <f t="shared" si="144"/>
        <v>-</v>
      </c>
      <c r="CA19" s="152">
        <f t="shared" si="154"/>
        <v>0</v>
      </c>
      <c r="CB19" s="155"/>
      <c r="CC19" s="156"/>
      <c r="CD19" s="156"/>
      <c r="CE19" s="150" t="str">
        <f t="shared" si="43"/>
        <v>-</v>
      </c>
      <c r="CF19" s="151">
        <f t="shared" si="44"/>
        <v>0</v>
      </c>
      <c r="CG19" s="150" t="str">
        <f t="shared" si="45"/>
        <v>-</v>
      </c>
      <c r="CH19" s="152">
        <f t="shared" si="46"/>
        <v>0</v>
      </c>
      <c r="CI19" s="155"/>
      <c r="CJ19" s="156"/>
      <c r="CK19" s="156"/>
      <c r="CL19" s="150" t="str">
        <f t="shared" si="145"/>
        <v>-</v>
      </c>
      <c r="CM19" s="151">
        <f t="shared" si="146"/>
        <v>0</v>
      </c>
      <c r="CN19" s="150" t="str">
        <f t="shared" si="147"/>
        <v>-</v>
      </c>
      <c r="CO19" s="152">
        <f t="shared" si="148"/>
        <v>0</v>
      </c>
      <c r="CP19" s="155"/>
      <c r="CQ19" s="156"/>
      <c r="CR19" s="156"/>
      <c r="CS19" s="150" t="str">
        <f t="shared" si="149"/>
        <v>-</v>
      </c>
      <c r="CT19" s="151">
        <f t="shared" si="150"/>
        <v>0</v>
      </c>
      <c r="CU19" s="150" t="str">
        <f t="shared" si="151"/>
        <v>-</v>
      </c>
      <c r="CV19" s="152">
        <f t="shared" si="152"/>
        <v>0</v>
      </c>
      <c r="GA19" s="131"/>
      <c r="GB19" s="131"/>
      <c r="GC19" s="131"/>
      <c r="GD19" s="131"/>
      <c r="GE19" s="131"/>
      <c r="GF19" s="131"/>
      <c r="GG19" s="131"/>
      <c r="GH19" s="131"/>
      <c r="GI19" s="131"/>
      <c r="GJ19" s="131"/>
      <c r="GK19" s="131"/>
      <c r="GL19" s="131"/>
      <c r="GM19" s="131"/>
      <c r="GN19" s="131"/>
      <c r="GO19" s="131"/>
      <c r="GP19" s="131"/>
      <c r="GQ19" s="131"/>
      <c r="GR19" s="131"/>
      <c r="GS19" s="131"/>
      <c r="GT19" s="131"/>
      <c r="GU19" s="131"/>
      <c r="GV19" s="131"/>
      <c r="GW19" s="131"/>
      <c r="GX19" s="131"/>
      <c r="GY19" s="131"/>
      <c r="GZ19" s="131"/>
      <c r="HA19" s="131"/>
      <c r="HB19" s="131"/>
      <c r="HC19" s="131"/>
      <c r="HD19" s="131"/>
      <c r="HE19" s="131"/>
      <c r="HF19" s="131"/>
      <c r="HG19" s="131"/>
      <c r="HH19" s="131"/>
      <c r="HI19" s="131"/>
      <c r="HJ19" s="131"/>
      <c r="HK19" s="131"/>
      <c r="HL19" s="131"/>
      <c r="HM19" s="131"/>
      <c r="HN19" s="131"/>
      <c r="HO19" s="131"/>
      <c r="HP19" s="131"/>
      <c r="HQ19" s="131"/>
      <c r="HR19" s="131"/>
      <c r="HS19" s="131"/>
      <c r="HT19" s="131"/>
      <c r="HU19" s="131"/>
      <c r="HV19" s="131"/>
      <c r="HW19" s="131"/>
      <c r="HX19" s="131"/>
      <c r="HY19" s="131"/>
      <c r="HZ19" s="131"/>
      <c r="IA19" s="131"/>
      <c r="IB19" s="131"/>
      <c r="IC19" s="131"/>
      <c r="ID19" s="131"/>
      <c r="IE19" s="131"/>
      <c r="IF19" s="131"/>
      <c r="IG19" s="131"/>
      <c r="IH19" s="131"/>
      <c r="II19" s="131"/>
      <c r="IJ19" s="131"/>
      <c r="IK19" s="131"/>
      <c r="IL19" s="131"/>
      <c r="IM19" s="131"/>
      <c r="IN19" s="131"/>
      <c r="IO19" s="131"/>
      <c r="IP19" s="131"/>
      <c r="IQ19" s="131"/>
      <c r="IR19" s="131"/>
      <c r="IS19" s="131"/>
      <c r="IT19" s="131"/>
      <c r="IU19" s="131"/>
      <c r="IV19" s="131"/>
      <c r="IW19" s="131"/>
      <c r="IX19" s="131"/>
      <c r="IY19" s="131"/>
      <c r="IZ19" s="131"/>
      <c r="JA19" s="131"/>
      <c r="JB19" s="131"/>
    </row>
    <row r="20" spans="1:262" s="116" customFormat="1" ht="22.5" x14ac:dyDescent="0.25">
      <c r="A20" s="153"/>
      <c r="B20" s="154" t="s">
        <v>250</v>
      </c>
      <c r="C20" s="155"/>
      <c r="D20" s="156"/>
      <c r="E20" s="156"/>
      <c r="F20" s="150" t="str">
        <f t="shared" si="107"/>
        <v>-</v>
      </c>
      <c r="G20" s="151">
        <f t="shared" si="108"/>
        <v>0</v>
      </c>
      <c r="H20" s="150" t="str">
        <f t="shared" si="109"/>
        <v>-</v>
      </c>
      <c r="I20" s="152">
        <f t="shared" si="110"/>
        <v>0</v>
      </c>
      <c r="J20" s="155"/>
      <c r="K20" s="156"/>
      <c r="L20" s="156"/>
      <c r="M20" s="150" t="str">
        <f t="shared" si="111"/>
        <v>-</v>
      </c>
      <c r="N20" s="151">
        <f t="shared" si="112"/>
        <v>0</v>
      </c>
      <c r="O20" s="150" t="str">
        <f t="shared" si="113"/>
        <v>-</v>
      </c>
      <c r="P20" s="152">
        <f t="shared" si="114"/>
        <v>0</v>
      </c>
      <c r="Q20" s="155"/>
      <c r="R20" s="156"/>
      <c r="S20" s="156"/>
      <c r="T20" s="150" t="str">
        <f t="shared" si="115"/>
        <v>-</v>
      </c>
      <c r="U20" s="151">
        <f t="shared" si="116"/>
        <v>0</v>
      </c>
      <c r="V20" s="150" t="str">
        <f t="shared" si="117"/>
        <v>-</v>
      </c>
      <c r="W20" s="152">
        <f t="shared" si="118"/>
        <v>0</v>
      </c>
      <c r="X20" s="155"/>
      <c r="Y20" s="156"/>
      <c r="Z20" s="156"/>
      <c r="AA20" s="150" t="str">
        <f t="shared" si="119"/>
        <v>-</v>
      </c>
      <c r="AB20" s="151">
        <f t="shared" si="120"/>
        <v>0</v>
      </c>
      <c r="AC20" s="150" t="str">
        <f t="shared" si="121"/>
        <v>-</v>
      </c>
      <c r="AD20" s="152">
        <f t="shared" si="153"/>
        <v>0</v>
      </c>
      <c r="AE20" s="155"/>
      <c r="AF20" s="156"/>
      <c r="AG20" s="156"/>
      <c r="AH20" s="150" t="str">
        <f t="shared" si="62"/>
        <v>-</v>
      </c>
      <c r="AI20" s="151">
        <f t="shared" si="31"/>
        <v>0</v>
      </c>
      <c r="AJ20" s="150" t="str">
        <f t="shared" si="63"/>
        <v>-</v>
      </c>
      <c r="AK20" s="152">
        <f t="shared" si="32"/>
        <v>0</v>
      </c>
      <c r="AL20" s="155"/>
      <c r="AM20" s="156"/>
      <c r="AN20" s="156"/>
      <c r="AO20" s="150" t="str">
        <f t="shared" si="122"/>
        <v>-</v>
      </c>
      <c r="AP20" s="151">
        <f t="shared" si="123"/>
        <v>0</v>
      </c>
      <c r="AQ20" s="150" t="str">
        <f t="shared" si="124"/>
        <v>-</v>
      </c>
      <c r="AR20" s="152">
        <f t="shared" si="125"/>
        <v>0</v>
      </c>
      <c r="AS20" s="155"/>
      <c r="AT20" s="156"/>
      <c r="AU20" s="156"/>
      <c r="AV20" s="150" t="str">
        <f t="shared" si="126"/>
        <v>-</v>
      </c>
      <c r="AW20" s="151">
        <f t="shared" si="127"/>
        <v>0</v>
      </c>
      <c r="AX20" s="150" t="str">
        <f t="shared" si="128"/>
        <v>-</v>
      </c>
      <c r="AY20" s="152">
        <f t="shared" si="129"/>
        <v>0</v>
      </c>
      <c r="AZ20" s="155"/>
      <c r="BA20" s="156"/>
      <c r="BB20" s="156"/>
      <c r="BC20" s="150" t="str">
        <f t="shared" si="130"/>
        <v>-</v>
      </c>
      <c r="BD20" s="151">
        <f t="shared" si="131"/>
        <v>0</v>
      </c>
      <c r="BE20" s="150" t="str">
        <f t="shared" si="132"/>
        <v>-</v>
      </c>
      <c r="BF20" s="152">
        <f t="shared" si="133"/>
        <v>0</v>
      </c>
      <c r="BG20" s="155"/>
      <c r="BH20" s="156"/>
      <c r="BI20" s="156"/>
      <c r="BJ20" s="150" t="str">
        <f t="shared" si="134"/>
        <v>-</v>
      </c>
      <c r="BK20" s="151">
        <f t="shared" si="135"/>
        <v>0</v>
      </c>
      <c r="BL20" s="150" t="str">
        <f t="shared" si="136"/>
        <v>-</v>
      </c>
      <c r="BM20" s="152">
        <f t="shared" si="137"/>
        <v>0</v>
      </c>
      <c r="BN20" s="155"/>
      <c r="BO20" s="156"/>
      <c r="BP20" s="156"/>
      <c r="BQ20" s="150" t="str">
        <f t="shared" si="138"/>
        <v>-</v>
      </c>
      <c r="BR20" s="151">
        <f t="shared" si="139"/>
        <v>0</v>
      </c>
      <c r="BS20" s="150" t="str">
        <f t="shared" si="140"/>
        <v>-</v>
      </c>
      <c r="BT20" s="152">
        <f t="shared" si="141"/>
        <v>0</v>
      </c>
      <c r="BU20" s="155"/>
      <c r="BV20" s="156"/>
      <c r="BW20" s="156"/>
      <c r="BX20" s="150" t="str">
        <f t="shared" si="142"/>
        <v>-</v>
      </c>
      <c r="BY20" s="151">
        <f t="shared" si="143"/>
        <v>0</v>
      </c>
      <c r="BZ20" s="150" t="str">
        <f t="shared" si="144"/>
        <v>-</v>
      </c>
      <c r="CA20" s="152">
        <f t="shared" si="154"/>
        <v>0</v>
      </c>
      <c r="CB20" s="155"/>
      <c r="CC20" s="156"/>
      <c r="CD20" s="156"/>
      <c r="CE20" s="150" t="str">
        <f t="shared" si="43"/>
        <v>-</v>
      </c>
      <c r="CF20" s="151">
        <f t="shared" si="44"/>
        <v>0</v>
      </c>
      <c r="CG20" s="150" t="str">
        <f t="shared" si="45"/>
        <v>-</v>
      </c>
      <c r="CH20" s="152">
        <f t="shared" si="46"/>
        <v>0</v>
      </c>
      <c r="CI20" s="155"/>
      <c r="CJ20" s="156"/>
      <c r="CK20" s="156"/>
      <c r="CL20" s="150" t="str">
        <f t="shared" si="145"/>
        <v>-</v>
      </c>
      <c r="CM20" s="151">
        <f t="shared" si="146"/>
        <v>0</v>
      </c>
      <c r="CN20" s="150" t="str">
        <f t="shared" si="147"/>
        <v>-</v>
      </c>
      <c r="CO20" s="152">
        <f t="shared" si="148"/>
        <v>0</v>
      </c>
      <c r="CP20" s="155"/>
      <c r="CQ20" s="156"/>
      <c r="CR20" s="156"/>
      <c r="CS20" s="150" t="str">
        <f t="shared" si="149"/>
        <v>-</v>
      </c>
      <c r="CT20" s="151">
        <f t="shared" si="150"/>
        <v>0</v>
      </c>
      <c r="CU20" s="150" t="str">
        <f t="shared" si="151"/>
        <v>-</v>
      </c>
      <c r="CV20" s="152">
        <f t="shared" si="152"/>
        <v>0</v>
      </c>
      <c r="GA20" s="131"/>
      <c r="GB20" s="131"/>
      <c r="GC20" s="131"/>
      <c r="GD20" s="131"/>
      <c r="GE20" s="131"/>
      <c r="GF20" s="131"/>
      <c r="GG20" s="131"/>
      <c r="GH20" s="131"/>
      <c r="GI20" s="131"/>
      <c r="GJ20" s="131"/>
      <c r="GK20" s="131"/>
      <c r="GL20" s="131"/>
      <c r="GM20" s="131"/>
      <c r="GN20" s="131"/>
      <c r="GO20" s="131"/>
      <c r="GP20" s="131"/>
      <c r="GQ20" s="131"/>
      <c r="GR20" s="131"/>
      <c r="GS20" s="131"/>
      <c r="GT20" s="131"/>
      <c r="GU20" s="131"/>
      <c r="GV20" s="131"/>
      <c r="GW20" s="131"/>
      <c r="GX20" s="131"/>
      <c r="GY20" s="131"/>
      <c r="GZ20" s="131"/>
      <c r="HA20" s="131"/>
      <c r="HB20" s="131"/>
      <c r="HC20" s="131"/>
      <c r="HD20" s="131"/>
      <c r="HE20" s="131"/>
      <c r="HF20" s="131"/>
      <c r="HG20" s="131"/>
      <c r="HH20" s="131"/>
      <c r="HI20" s="131"/>
      <c r="HJ20" s="131"/>
      <c r="HK20" s="131"/>
      <c r="HL20" s="131"/>
      <c r="HM20" s="131"/>
      <c r="HN20" s="131"/>
      <c r="HO20" s="131"/>
      <c r="HP20" s="131"/>
      <c r="HQ20" s="131"/>
      <c r="HR20" s="131"/>
      <c r="HS20" s="131"/>
      <c r="HT20" s="131"/>
      <c r="HU20" s="131"/>
      <c r="HV20" s="131"/>
      <c r="HW20" s="131"/>
      <c r="HX20" s="131"/>
      <c r="HY20" s="131"/>
      <c r="HZ20" s="131"/>
      <c r="IA20" s="131"/>
      <c r="IB20" s="131"/>
      <c r="IC20" s="131"/>
      <c r="ID20" s="131"/>
      <c r="IE20" s="131"/>
      <c r="IF20" s="131"/>
      <c r="IG20" s="131"/>
      <c r="IH20" s="131"/>
      <c r="II20" s="131"/>
      <c r="IJ20" s="131"/>
      <c r="IK20" s="131"/>
      <c r="IL20" s="131"/>
      <c r="IM20" s="131"/>
      <c r="IN20" s="131"/>
      <c r="IO20" s="131"/>
      <c r="IP20" s="131"/>
      <c r="IQ20" s="131"/>
      <c r="IR20" s="131"/>
      <c r="IS20" s="131"/>
      <c r="IT20" s="131"/>
      <c r="IU20" s="131"/>
      <c r="IV20" s="131"/>
      <c r="IW20" s="131"/>
      <c r="IX20" s="131"/>
      <c r="IY20" s="131"/>
      <c r="IZ20" s="131"/>
      <c r="JA20" s="131"/>
      <c r="JB20" s="131"/>
    </row>
    <row r="21" spans="1:262" s="138" customFormat="1" x14ac:dyDescent="0.25">
      <c r="A21" s="146" t="s">
        <v>251</v>
      </c>
      <c r="B21" s="157" t="s">
        <v>252</v>
      </c>
      <c r="C21" s="158">
        <f>SUM(C23:C29)</f>
        <v>0</v>
      </c>
      <c r="D21" s="159">
        <f t="shared" ref="D21:E21" si="155">SUM(D23:D29)</f>
        <v>0</v>
      </c>
      <c r="E21" s="159">
        <f t="shared" si="155"/>
        <v>0</v>
      </c>
      <c r="F21" s="160" t="str">
        <f t="shared" si="107"/>
        <v>-</v>
      </c>
      <c r="G21" s="161">
        <f t="shared" si="108"/>
        <v>0</v>
      </c>
      <c r="H21" s="160" t="str">
        <f t="shared" si="109"/>
        <v>-</v>
      </c>
      <c r="I21" s="162">
        <f t="shared" si="110"/>
        <v>0</v>
      </c>
      <c r="J21" s="158">
        <f>SUM(J23:J29)</f>
        <v>0</v>
      </c>
      <c r="K21" s="159">
        <f t="shared" ref="K21:L21" si="156">SUM(K23:K29)</f>
        <v>0</v>
      </c>
      <c r="L21" s="159">
        <f t="shared" si="156"/>
        <v>0</v>
      </c>
      <c r="M21" s="160" t="str">
        <f t="shared" si="111"/>
        <v>-</v>
      </c>
      <c r="N21" s="161">
        <f t="shared" si="112"/>
        <v>0</v>
      </c>
      <c r="O21" s="160" t="str">
        <f t="shared" si="113"/>
        <v>-</v>
      </c>
      <c r="P21" s="162">
        <f t="shared" si="114"/>
        <v>0</v>
      </c>
      <c r="Q21" s="158">
        <f>SUM(Q23:Q29)</f>
        <v>0</v>
      </c>
      <c r="R21" s="159">
        <f t="shared" ref="R21:S21" si="157">SUM(R23:R29)</f>
        <v>0</v>
      </c>
      <c r="S21" s="159">
        <f t="shared" si="157"/>
        <v>0</v>
      </c>
      <c r="T21" s="160" t="str">
        <f t="shared" si="115"/>
        <v>-</v>
      </c>
      <c r="U21" s="161">
        <f t="shared" si="116"/>
        <v>0</v>
      </c>
      <c r="V21" s="160" t="str">
        <f t="shared" si="117"/>
        <v>-</v>
      </c>
      <c r="W21" s="162">
        <f t="shared" si="118"/>
        <v>0</v>
      </c>
      <c r="X21" s="158">
        <f t="shared" ref="X21:Z21" si="158">SUM(X23:X29)</f>
        <v>0</v>
      </c>
      <c r="Y21" s="159">
        <f t="shared" si="158"/>
        <v>0</v>
      </c>
      <c r="Z21" s="159">
        <f t="shared" si="158"/>
        <v>0</v>
      </c>
      <c r="AA21" s="160" t="str">
        <f t="shared" si="119"/>
        <v>-</v>
      </c>
      <c r="AB21" s="161">
        <f t="shared" si="120"/>
        <v>0</v>
      </c>
      <c r="AC21" s="160" t="str">
        <f t="shared" si="121"/>
        <v>-</v>
      </c>
      <c r="AD21" s="162">
        <f t="shared" si="153"/>
        <v>0</v>
      </c>
      <c r="AE21" s="158">
        <f t="shared" ref="AE21:AF21" si="159">SUM(AE23:AE29)</f>
        <v>0</v>
      </c>
      <c r="AF21" s="159">
        <f t="shared" si="159"/>
        <v>0</v>
      </c>
      <c r="AG21" s="159">
        <f>SUM(AG23:AG29)</f>
        <v>0</v>
      </c>
      <c r="AH21" s="160" t="str">
        <f t="shared" si="62"/>
        <v>-</v>
      </c>
      <c r="AI21" s="161">
        <f t="shared" si="31"/>
        <v>0</v>
      </c>
      <c r="AJ21" s="160" t="str">
        <f t="shared" si="63"/>
        <v>-</v>
      </c>
      <c r="AK21" s="162">
        <f t="shared" si="32"/>
        <v>0</v>
      </c>
      <c r="AL21" s="158">
        <f t="shared" ref="AL21:AN21" si="160">SUM(AL23:AL29)</f>
        <v>0</v>
      </c>
      <c r="AM21" s="159">
        <f t="shared" si="160"/>
        <v>0</v>
      </c>
      <c r="AN21" s="159">
        <f t="shared" si="160"/>
        <v>0</v>
      </c>
      <c r="AO21" s="160" t="str">
        <f t="shared" si="122"/>
        <v>-</v>
      </c>
      <c r="AP21" s="161">
        <f t="shared" si="123"/>
        <v>0</v>
      </c>
      <c r="AQ21" s="160" t="str">
        <f t="shared" si="124"/>
        <v>-</v>
      </c>
      <c r="AR21" s="162">
        <f t="shared" si="125"/>
        <v>0</v>
      </c>
      <c r="AS21" s="158">
        <f t="shared" ref="AS21:AU21" si="161">SUM(AS23:AS29)</f>
        <v>0</v>
      </c>
      <c r="AT21" s="159">
        <f t="shared" si="161"/>
        <v>0</v>
      </c>
      <c r="AU21" s="159">
        <f t="shared" si="161"/>
        <v>0</v>
      </c>
      <c r="AV21" s="160" t="str">
        <f t="shared" si="126"/>
        <v>-</v>
      </c>
      <c r="AW21" s="161">
        <f t="shared" si="127"/>
        <v>0</v>
      </c>
      <c r="AX21" s="160" t="str">
        <f t="shared" si="128"/>
        <v>-</v>
      </c>
      <c r="AY21" s="162">
        <f t="shared" si="129"/>
        <v>0</v>
      </c>
      <c r="AZ21" s="158">
        <f>SUM(AZ23:AZ29)</f>
        <v>0</v>
      </c>
      <c r="BA21" s="159">
        <f t="shared" ref="BA21:BB21" si="162">SUM(BA23:BA29)</f>
        <v>0</v>
      </c>
      <c r="BB21" s="159">
        <f t="shared" si="162"/>
        <v>0</v>
      </c>
      <c r="BC21" s="160" t="str">
        <f t="shared" si="130"/>
        <v>-</v>
      </c>
      <c r="BD21" s="161">
        <f t="shared" si="131"/>
        <v>0</v>
      </c>
      <c r="BE21" s="160" t="str">
        <f t="shared" si="132"/>
        <v>-</v>
      </c>
      <c r="BF21" s="162">
        <f t="shared" si="133"/>
        <v>0</v>
      </c>
      <c r="BG21" s="158">
        <f>SUM(BG23:BG29)</f>
        <v>0</v>
      </c>
      <c r="BH21" s="159">
        <f t="shared" ref="BH21:BI21" si="163">SUM(BH23:BH29)</f>
        <v>0</v>
      </c>
      <c r="BI21" s="159">
        <f t="shared" si="163"/>
        <v>0</v>
      </c>
      <c r="BJ21" s="160" t="str">
        <f t="shared" si="134"/>
        <v>-</v>
      </c>
      <c r="BK21" s="161">
        <f t="shared" si="135"/>
        <v>0</v>
      </c>
      <c r="BL21" s="160" t="str">
        <f t="shared" si="136"/>
        <v>-</v>
      </c>
      <c r="BM21" s="162">
        <f t="shared" si="137"/>
        <v>0</v>
      </c>
      <c r="BN21" s="158">
        <f>SUM(BN23:BN29)</f>
        <v>0</v>
      </c>
      <c r="BO21" s="159">
        <f t="shared" ref="BO21:BP21" si="164">SUM(BO23:BO29)</f>
        <v>0</v>
      </c>
      <c r="BP21" s="159">
        <f t="shared" si="164"/>
        <v>0</v>
      </c>
      <c r="BQ21" s="160" t="str">
        <f t="shared" si="138"/>
        <v>-</v>
      </c>
      <c r="BR21" s="161">
        <f t="shared" si="139"/>
        <v>0</v>
      </c>
      <c r="BS21" s="160" t="str">
        <f t="shared" si="140"/>
        <v>-</v>
      </c>
      <c r="BT21" s="162">
        <f t="shared" si="141"/>
        <v>0</v>
      </c>
      <c r="BU21" s="158">
        <f t="shared" ref="BU21:BW21" si="165">SUM(BU23:BU29)</f>
        <v>0</v>
      </c>
      <c r="BV21" s="159">
        <f t="shared" si="165"/>
        <v>0</v>
      </c>
      <c r="BW21" s="159">
        <f t="shared" si="165"/>
        <v>0</v>
      </c>
      <c r="BX21" s="160" t="str">
        <f t="shared" si="142"/>
        <v>-</v>
      </c>
      <c r="BY21" s="161">
        <f t="shared" si="143"/>
        <v>0</v>
      </c>
      <c r="BZ21" s="160" t="str">
        <f t="shared" si="144"/>
        <v>-</v>
      </c>
      <c r="CA21" s="162">
        <f t="shared" si="154"/>
        <v>0</v>
      </c>
      <c r="CB21" s="158">
        <f t="shared" ref="CB21:CD21" si="166">SUM(CB23:CB29)</f>
        <v>0</v>
      </c>
      <c r="CC21" s="159">
        <f t="shared" si="166"/>
        <v>0</v>
      </c>
      <c r="CD21" s="159">
        <f t="shared" si="166"/>
        <v>0</v>
      </c>
      <c r="CE21" s="160" t="str">
        <f t="shared" si="43"/>
        <v>-</v>
      </c>
      <c r="CF21" s="161">
        <f t="shared" si="44"/>
        <v>0</v>
      </c>
      <c r="CG21" s="160" t="str">
        <f t="shared" si="45"/>
        <v>-</v>
      </c>
      <c r="CH21" s="162">
        <f t="shared" si="46"/>
        <v>0</v>
      </c>
      <c r="CI21" s="158">
        <f t="shared" ref="CI21:CK21" si="167">SUM(CI23:CI29)</f>
        <v>0</v>
      </c>
      <c r="CJ21" s="159">
        <f t="shared" si="167"/>
        <v>0</v>
      </c>
      <c r="CK21" s="159">
        <f t="shared" si="167"/>
        <v>0</v>
      </c>
      <c r="CL21" s="160" t="str">
        <f t="shared" si="145"/>
        <v>-</v>
      </c>
      <c r="CM21" s="161">
        <f t="shared" si="146"/>
        <v>0</v>
      </c>
      <c r="CN21" s="160" t="str">
        <f t="shared" si="147"/>
        <v>-</v>
      </c>
      <c r="CO21" s="162">
        <f t="shared" si="148"/>
        <v>0</v>
      </c>
      <c r="CP21" s="158">
        <f t="shared" ref="CP21:CR21" si="168">SUM(CP23:CP29)</f>
        <v>0</v>
      </c>
      <c r="CQ21" s="159">
        <f t="shared" si="168"/>
        <v>0</v>
      </c>
      <c r="CR21" s="159">
        <f t="shared" si="168"/>
        <v>0</v>
      </c>
      <c r="CS21" s="160" t="str">
        <f t="shared" si="149"/>
        <v>-</v>
      </c>
      <c r="CT21" s="161">
        <f t="shared" si="150"/>
        <v>0</v>
      </c>
      <c r="CU21" s="160" t="str">
        <f t="shared" si="151"/>
        <v>-</v>
      </c>
      <c r="CV21" s="162">
        <f t="shared" si="152"/>
        <v>0</v>
      </c>
      <c r="GA21" s="131"/>
      <c r="GB21" s="131"/>
      <c r="GC21" s="131"/>
      <c r="GD21" s="131"/>
      <c r="GE21" s="131"/>
      <c r="GF21" s="131"/>
      <c r="GG21" s="131"/>
      <c r="GH21" s="131"/>
      <c r="GI21" s="131"/>
      <c r="GJ21" s="131"/>
      <c r="GK21" s="131"/>
      <c r="GL21" s="131"/>
      <c r="GM21" s="131"/>
      <c r="GN21" s="131"/>
      <c r="GO21" s="131"/>
      <c r="GP21" s="131"/>
      <c r="GQ21" s="131"/>
      <c r="GR21" s="131"/>
      <c r="GS21" s="131"/>
      <c r="GT21" s="131"/>
      <c r="GU21" s="131"/>
      <c r="GV21" s="131"/>
      <c r="GW21" s="131"/>
      <c r="GX21" s="131"/>
      <c r="GY21" s="131"/>
      <c r="GZ21" s="131"/>
      <c r="HA21" s="131"/>
      <c r="HB21" s="131"/>
      <c r="HC21" s="131"/>
      <c r="HD21" s="131"/>
      <c r="HE21" s="131"/>
      <c r="HF21" s="131"/>
      <c r="HG21" s="131"/>
      <c r="HH21" s="131"/>
      <c r="HI21" s="131"/>
      <c r="HJ21" s="131"/>
      <c r="HK21" s="131"/>
      <c r="HL21" s="131"/>
      <c r="HM21" s="131"/>
      <c r="HN21" s="131"/>
      <c r="HO21" s="131"/>
      <c r="HP21" s="131"/>
      <c r="HQ21" s="131"/>
      <c r="HR21" s="131"/>
      <c r="HS21" s="131"/>
      <c r="HT21" s="131"/>
      <c r="HU21" s="131"/>
      <c r="HV21" s="131"/>
      <c r="HW21" s="131"/>
      <c r="HX21" s="131"/>
      <c r="HY21" s="131"/>
      <c r="HZ21" s="131"/>
      <c r="IA21" s="131"/>
      <c r="IB21" s="131"/>
      <c r="IC21" s="131"/>
      <c r="ID21" s="131"/>
      <c r="IE21" s="131"/>
      <c r="IF21" s="131"/>
      <c r="IG21" s="131"/>
      <c r="IH21" s="131"/>
      <c r="II21" s="131"/>
      <c r="IJ21" s="131"/>
      <c r="IK21" s="131"/>
      <c r="IL21" s="131"/>
      <c r="IM21" s="131"/>
      <c r="IN21" s="131"/>
      <c r="IO21" s="131"/>
      <c r="IP21" s="131"/>
      <c r="IQ21" s="131"/>
      <c r="IR21" s="131"/>
      <c r="IS21" s="131"/>
      <c r="IT21" s="131"/>
      <c r="IU21" s="131"/>
      <c r="IV21" s="131"/>
      <c r="IW21" s="131"/>
      <c r="IX21" s="131"/>
      <c r="IY21" s="131"/>
      <c r="IZ21" s="131"/>
      <c r="JA21" s="131"/>
      <c r="JB21" s="131"/>
    </row>
    <row r="22" spans="1:262" s="116" customFormat="1" x14ac:dyDescent="0.25">
      <c r="A22" s="146"/>
      <c r="B22" s="147" t="s">
        <v>242</v>
      </c>
      <c r="C22" s="148"/>
      <c r="D22" s="149"/>
      <c r="E22" s="149"/>
      <c r="F22" s="150"/>
      <c r="G22" s="151"/>
      <c r="H22" s="150"/>
      <c r="I22" s="152"/>
      <c r="J22" s="148"/>
      <c r="K22" s="149"/>
      <c r="L22" s="149"/>
      <c r="M22" s="150"/>
      <c r="N22" s="151"/>
      <c r="O22" s="150"/>
      <c r="P22" s="152"/>
      <c r="Q22" s="148"/>
      <c r="R22" s="149"/>
      <c r="S22" s="149"/>
      <c r="T22" s="150"/>
      <c r="U22" s="151"/>
      <c r="V22" s="150"/>
      <c r="W22" s="152"/>
      <c r="X22" s="148"/>
      <c r="Y22" s="149"/>
      <c r="Z22" s="149"/>
      <c r="AA22" s="150"/>
      <c r="AB22" s="151"/>
      <c r="AC22" s="150"/>
      <c r="AD22" s="152"/>
      <c r="AE22" s="148"/>
      <c r="AF22" s="149"/>
      <c r="AG22" s="149"/>
      <c r="AH22" s="150" t="str">
        <f t="shared" si="62"/>
        <v>-</v>
      </c>
      <c r="AI22" s="151">
        <f t="shared" si="31"/>
        <v>0</v>
      </c>
      <c r="AJ22" s="150" t="str">
        <f t="shared" si="63"/>
        <v>-</v>
      </c>
      <c r="AK22" s="152">
        <f t="shared" si="32"/>
        <v>0</v>
      </c>
      <c r="AL22" s="148"/>
      <c r="AM22" s="149"/>
      <c r="AN22" s="149"/>
      <c r="AO22" s="150"/>
      <c r="AP22" s="151"/>
      <c r="AQ22" s="150"/>
      <c r="AR22" s="152"/>
      <c r="AS22" s="148"/>
      <c r="AT22" s="149"/>
      <c r="AU22" s="149"/>
      <c r="AV22" s="150"/>
      <c r="AW22" s="151"/>
      <c r="AX22" s="150"/>
      <c r="AY22" s="152"/>
      <c r="AZ22" s="148"/>
      <c r="BA22" s="149"/>
      <c r="BB22" s="149"/>
      <c r="BC22" s="150"/>
      <c r="BD22" s="151"/>
      <c r="BE22" s="150"/>
      <c r="BF22" s="152"/>
      <c r="BG22" s="148"/>
      <c r="BH22" s="149"/>
      <c r="BI22" s="149"/>
      <c r="BJ22" s="150"/>
      <c r="BK22" s="151"/>
      <c r="BL22" s="150"/>
      <c r="BM22" s="152"/>
      <c r="BN22" s="148"/>
      <c r="BO22" s="149"/>
      <c r="BP22" s="149"/>
      <c r="BQ22" s="150"/>
      <c r="BR22" s="151"/>
      <c r="BS22" s="150"/>
      <c r="BT22" s="152"/>
      <c r="BU22" s="148"/>
      <c r="BV22" s="149"/>
      <c r="BW22" s="149"/>
      <c r="BX22" s="150"/>
      <c r="BY22" s="151"/>
      <c r="BZ22" s="150"/>
      <c r="CA22" s="152"/>
      <c r="CB22" s="148"/>
      <c r="CC22" s="149"/>
      <c r="CD22" s="149"/>
      <c r="CE22" s="150" t="str">
        <f t="shared" si="43"/>
        <v>-</v>
      </c>
      <c r="CF22" s="151">
        <f t="shared" si="44"/>
        <v>0</v>
      </c>
      <c r="CG22" s="150" t="str">
        <f t="shared" si="45"/>
        <v>-</v>
      </c>
      <c r="CH22" s="152">
        <f t="shared" si="46"/>
        <v>0</v>
      </c>
      <c r="CI22" s="148"/>
      <c r="CJ22" s="149"/>
      <c r="CK22" s="149"/>
      <c r="CL22" s="150"/>
      <c r="CM22" s="151"/>
      <c r="CN22" s="150"/>
      <c r="CO22" s="152"/>
      <c r="CP22" s="148"/>
      <c r="CQ22" s="149"/>
      <c r="CR22" s="149"/>
      <c r="CS22" s="150"/>
      <c r="CT22" s="151"/>
      <c r="CU22" s="150"/>
      <c r="CV22" s="152"/>
      <c r="GA22" s="131"/>
      <c r="GB22" s="131"/>
      <c r="GC22" s="131"/>
      <c r="GD22" s="131"/>
      <c r="GE22" s="131"/>
      <c r="GF22" s="131"/>
      <c r="GG22" s="131"/>
      <c r="GH22" s="131"/>
      <c r="GI22" s="131"/>
      <c r="GJ22" s="131"/>
      <c r="GK22" s="131"/>
      <c r="GL22" s="131"/>
      <c r="GM22" s="131"/>
      <c r="GN22" s="131"/>
      <c r="GO22" s="131"/>
      <c r="GP22" s="131"/>
      <c r="GQ22" s="131"/>
      <c r="GR22" s="131"/>
      <c r="GS22" s="131"/>
      <c r="GT22" s="131"/>
      <c r="GU22" s="131"/>
      <c r="GV22" s="131"/>
      <c r="GW22" s="131"/>
      <c r="GX22" s="131"/>
      <c r="GY22" s="131"/>
      <c r="GZ22" s="131"/>
      <c r="HA22" s="131"/>
      <c r="HB22" s="131"/>
      <c r="HC22" s="131"/>
      <c r="HD22" s="131"/>
      <c r="HE22" s="131"/>
      <c r="HF22" s="131"/>
      <c r="HG22" s="131"/>
      <c r="HH22" s="131"/>
      <c r="HI22" s="131"/>
      <c r="HJ22" s="131"/>
      <c r="HK22" s="131"/>
      <c r="HL22" s="131"/>
      <c r="HM22" s="131"/>
      <c r="HN22" s="131"/>
      <c r="HO22" s="131"/>
      <c r="HP22" s="131"/>
      <c r="HQ22" s="131"/>
      <c r="HR22" s="131"/>
      <c r="HS22" s="131"/>
      <c r="HT22" s="131"/>
      <c r="HU22" s="131"/>
      <c r="HV22" s="131"/>
      <c r="HW22" s="131"/>
      <c r="HX22" s="131"/>
      <c r="HY22" s="131"/>
      <c r="HZ22" s="131"/>
      <c r="IA22" s="131"/>
      <c r="IB22" s="131"/>
      <c r="IC22" s="131"/>
      <c r="ID22" s="131"/>
      <c r="IE22" s="131"/>
      <c r="IF22" s="131"/>
      <c r="IG22" s="131"/>
      <c r="IH22" s="131"/>
      <c r="II22" s="131"/>
      <c r="IJ22" s="131"/>
      <c r="IK22" s="131"/>
      <c r="IL22" s="131"/>
      <c r="IM22" s="131"/>
      <c r="IN22" s="131"/>
      <c r="IO22" s="131"/>
      <c r="IP22" s="131"/>
      <c r="IQ22" s="131"/>
      <c r="IR22" s="131"/>
      <c r="IS22" s="131"/>
      <c r="IT22" s="131"/>
      <c r="IU22" s="131"/>
      <c r="IV22" s="131"/>
      <c r="IW22" s="131"/>
      <c r="IX22" s="131"/>
      <c r="IY22" s="131"/>
      <c r="IZ22" s="131"/>
      <c r="JA22" s="131"/>
      <c r="JB22" s="131"/>
    </row>
    <row r="23" spans="1:262" s="116" customFormat="1" x14ac:dyDescent="0.25">
      <c r="A23" s="153"/>
      <c r="B23" s="154" t="s">
        <v>253</v>
      </c>
      <c r="C23" s="155"/>
      <c r="D23" s="156"/>
      <c r="E23" s="156"/>
      <c r="F23" s="150" t="str">
        <f t="shared" ref="F23:F29" si="169">IF(D23&gt;0,E23/D23,"-")</f>
        <v>-</v>
      </c>
      <c r="G23" s="151">
        <f t="shared" ref="G23:G29" si="170">E23-D23</f>
        <v>0</v>
      </c>
      <c r="H23" s="150" t="str">
        <f t="shared" ref="H23:H29" si="171">IF(C23&gt;0,E23/C23,"-")</f>
        <v>-</v>
      </c>
      <c r="I23" s="152">
        <f t="shared" ref="I23:I29" si="172">E23-C23</f>
        <v>0</v>
      </c>
      <c r="J23" s="155"/>
      <c r="K23" s="156"/>
      <c r="L23" s="156"/>
      <c r="M23" s="150" t="str">
        <f t="shared" ref="M23:M29" si="173">IF(K23&gt;0,L23/K23,"-")</f>
        <v>-</v>
      </c>
      <c r="N23" s="151">
        <f t="shared" ref="N23:N29" si="174">L23-K23</f>
        <v>0</v>
      </c>
      <c r="O23" s="150" t="str">
        <f t="shared" ref="O23:O29" si="175">IF(J23&gt;0,L23/J23,"-")</f>
        <v>-</v>
      </c>
      <c r="P23" s="152">
        <f t="shared" ref="P23:P29" si="176">L23-J23</f>
        <v>0</v>
      </c>
      <c r="Q23" s="155"/>
      <c r="R23" s="156"/>
      <c r="S23" s="156"/>
      <c r="T23" s="150" t="str">
        <f t="shared" ref="T23:T29" si="177">IF(R23&gt;0,S23/R23,"-")</f>
        <v>-</v>
      </c>
      <c r="U23" s="151">
        <f t="shared" ref="U23:U29" si="178">S23-R23</f>
        <v>0</v>
      </c>
      <c r="V23" s="150" t="str">
        <f t="shared" ref="V23:V29" si="179">IF(Q23&gt;0,S23/Q23,"-")</f>
        <v>-</v>
      </c>
      <c r="W23" s="152">
        <f t="shared" ref="W23:W29" si="180">S23-Q23</f>
        <v>0</v>
      </c>
      <c r="X23" s="155"/>
      <c r="Y23" s="156"/>
      <c r="Z23" s="156"/>
      <c r="AA23" s="150" t="str">
        <f t="shared" ref="AA23:AA29" si="181">IF(Y23&gt;0,Z23/Y23,"-")</f>
        <v>-</v>
      </c>
      <c r="AB23" s="151">
        <f t="shared" ref="AB23:AB29" si="182">Z23-Y23</f>
        <v>0</v>
      </c>
      <c r="AC23" s="150" t="str">
        <f t="shared" ref="AC23:AC29" si="183">IF(X23&gt;0,Z23/X23,"-")</f>
        <v>-</v>
      </c>
      <c r="AD23" s="152">
        <f t="shared" ref="AD23:AD29" si="184">Z23-X23</f>
        <v>0</v>
      </c>
      <c r="AE23" s="155"/>
      <c r="AF23" s="156"/>
      <c r="AG23" s="156"/>
      <c r="AH23" s="150" t="str">
        <f t="shared" ref="AH23:AH29" si="185">IF(AF23&gt;0,AG23/AF23,"-")</f>
        <v>-</v>
      </c>
      <c r="AI23" s="151">
        <f t="shared" ref="AI23:AI29" si="186">AG23-AF23</f>
        <v>0</v>
      </c>
      <c r="AJ23" s="150" t="str">
        <f t="shared" ref="AJ23:AJ29" si="187">IF(AE23&gt;0,AG23/AE23,"-")</f>
        <v>-</v>
      </c>
      <c r="AK23" s="152">
        <f t="shared" ref="AK23:AK29" si="188">AG23-AE23</f>
        <v>0</v>
      </c>
      <c r="AL23" s="155"/>
      <c r="AM23" s="156"/>
      <c r="AN23" s="156"/>
      <c r="AO23" s="150" t="str">
        <f t="shared" ref="AO23:AO29" si="189">IF(AM23&gt;0,AN23/AM23,"-")</f>
        <v>-</v>
      </c>
      <c r="AP23" s="151">
        <f t="shared" ref="AP23:AP29" si="190">AN23-AM23</f>
        <v>0</v>
      </c>
      <c r="AQ23" s="150" t="str">
        <f t="shared" ref="AQ23:AQ29" si="191">IF(AL23&gt;0,AN23/AL23,"-")</f>
        <v>-</v>
      </c>
      <c r="AR23" s="152">
        <f t="shared" ref="AR23:AR29" si="192">AN23-AL23</f>
        <v>0</v>
      </c>
      <c r="AS23" s="155"/>
      <c r="AT23" s="156"/>
      <c r="AU23" s="156"/>
      <c r="AV23" s="150" t="str">
        <f t="shared" ref="AV23:AV29" si="193">IF(AT23&gt;0,AU23/AT23,"-")</f>
        <v>-</v>
      </c>
      <c r="AW23" s="151">
        <f t="shared" ref="AW23:AW29" si="194">AU23-AT23</f>
        <v>0</v>
      </c>
      <c r="AX23" s="150" t="str">
        <f t="shared" ref="AX23:AX29" si="195">IF(AS23&gt;0,AU23/AS23,"-")</f>
        <v>-</v>
      </c>
      <c r="AY23" s="152">
        <f t="shared" ref="AY23:AY29" si="196">AU23-AS23</f>
        <v>0</v>
      </c>
      <c r="AZ23" s="155"/>
      <c r="BA23" s="156"/>
      <c r="BB23" s="156"/>
      <c r="BC23" s="150" t="str">
        <f t="shared" ref="BC23:BC29" si="197">IF(BA23&gt;0,BB23/BA23,"-")</f>
        <v>-</v>
      </c>
      <c r="BD23" s="151">
        <f t="shared" ref="BD23:BD29" si="198">BB23-BA23</f>
        <v>0</v>
      </c>
      <c r="BE23" s="150" t="str">
        <f t="shared" ref="BE23:BE29" si="199">IF(AZ23&gt;0,BB23/AZ23,"-")</f>
        <v>-</v>
      </c>
      <c r="BF23" s="152">
        <f t="shared" ref="BF23:BF29" si="200">BB23-AZ23</f>
        <v>0</v>
      </c>
      <c r="BG23" s="155"/>
      <c r="BH23" s="156"/>
      <c r="BI23" s="156"/>
      <c r="BJ23" s="150" t="str">
        <f t="shared" ref="BJ23:BJ29" si="201">IF(BH23&gt;0,BI23/BH23,"-")</f>
        <v>-</v>
      </c>
      <c r="BK23" s="151">
        <f t="shared" ref="BK23:BK29" si="202">BI23-BH23</f>
        <v>0</v>
      </c>
      <c r="BL23" s="150" t="str">
        <f t="shared" ref="BL23:BL29" si="203">IF(BG23&gt;0,BI23/BG23,"-")</f>
        <v>-</v>
      </c>
      <c r="BM23" s="152">
        <f t="shared" ref="BM23:BM29" si="204">BI23-BG23</f>
        <v>0</v>
      </c>
      <c r="BN23" s="155"/>
      <c r="BO23" s="156"/>
      <c r="BP23" s="156"/>
      <c r="BQ23" s="150" t="str">
        <f t="shared" ref="BQ23:BQ29" si="205">IF(BO23&gt;0,BP23/BO23,"-")</f>
        <v>-</v>
      </c>
      <c r="BR23" s="151">
        <f t="shared" ref="BR23:BR29" si="206">BP23-BO23</f>
        <v>0</v>
      </c>
      <c r="BS23" s="150" t="str">
        <f t="shared" ref="BS23:BS29" si="207">IF(BN23&gt;0,BP23/BN23,"-")</f>
        <v>-</v>
      </c>
      <c r="BT23" s="152">
        <f t="shared" ref="BT23:BT29" si="208">BP23-BN23</f>
        <v>0</v>
      </c>
      <c r="BU23" s="155"/>
      <c r="BV23" s="156"/>
      <c r="BW23" s="156"/>
      <c r="BX23" s="150" t="str">
        <f t="shared" ref="BX23:BX29" si="209">IF(BV23&gt;0,BW23/BV23,"-")</f>
        <v>-</v>
      </c>
      <c r="BY23" s="151">
        <f t="shared" ref="BY23:BY29" si="210">BW23-BV23</f>
        <v>0</v>
      </c>
      <c r="BZ23" s="150" t="str">
        <f t="shared" ref="BZ23:BZ29" si="211">IF(BU23&gt;0,BW23/BU23,"-")</f>
        <v>-</v>
      </c>
      <c r="CA23" s="152">
        <f t="shared" ref="CA23:CA29" si="212">BW23-BU23</f>
        <v>0</v>
      </c>
      <c r="CB23" s="155"/>
      <c r="CC23" s="156"/>
      <c r="CD23" s="156"/>
      <c r="CE23" s="150" t="str">
        <f t="shared" ref="CE23:CE29" si="213">IF(CC23&gt;0,CD23/CC23,"-")</f>
        <v>-</v>
      </c>
      <c r="CF23" s="151">
        <f t="shared" ref="CF23:CF29" si="214">CD23-CC23</f>
        <v>0</v>
      </c>
      <c r="CG23" s="150" t="str">
        <f t="shared" ref="CG23:CG29" si="215">IF(CB23&gt;0,CD23/CB23,"-")</f>
        <v>-</v>
      </c>
      <c r="CH23" s="152">
        <f t="shared" ref="CH23:CH29" si="216">CD23-CB23</f>
        <v>0</v>
      </c>
      <c r="CI23" s="155"/>
      <c r="CJ23" s="156"/>
      <c r="CK23" s="156"/>
      <c r="CL23" s="150" t="str">
        <f t="shared" ref="CL23:CL29" si="217">IF(CJ23&gt;0,CK23/CJ23,"-")</f>
        <v>-</v>
      </c>
      <c r="CM23" s="151">
        <f t="shared" ref="CM23:CM29" si="218">CK23-CJ23</f>
        <v>0</v>
      </c>
      <c r="CN23" s="150" t="str">
        <f t="shared" ref="CN23:CN29" si="219">IF(CI23&gt;0,CK23/CI23,"-")</f>
        <v>-</v>
      </c>
      <c r="CO23" s="152">
        <f t="shared" ref="CO23:CO29" si="220">CK23-CI23</f>
        <v>0</v>
      </c>
      <c r="CP23" s="155"/>
      <c r="CQ23" s="156"/>
      <c r="CR23" s="156"/>
      <c r="CS23" s="150" t="str">
        <f t="shared" ref="CS23:CS29" si="221">IF(CQ23&gt;0,CR23/CQ23,"-")</f>
        <v>-</v>
      </c>
      <c r="CT23" s="151">
        <f t="shared" ref="CT23:CT29" si="222">CR23-CQ23</f>
        <v>0</v>
      </c>
      <c r="CU23" s="150" t="str">
        <f t="shared" ref="CU23:CU29" si="223">IF(CP23&gt;0,CR23/CP23,"-")</f>
        <v>-</v>
      </c>
      <c r="CV23" s="152">
        <f t="shared" ref="CV23:CV29" si="224">CR23-CP23</f>
        <v>0</v>
      </c>
      <c r="GA23" s="131"/>
      <c r="GB23" s="131"/>
      <c r="GC23" s="131"/>
      <c r="GD23" s="131"/>
      <c r="GE23" s="131"/>
      <c r="GF23" s="131"/>
      <c r="GG23" s="131"/>
      <c r="GH23" s="131"/>
      <c r="GI23" s="131"/>
      <c r="GJ23" s="131"/>
      <c r="GK23" s="131"/>
      <c r="GL23" s="131"/>
      <c r="GM23" s="131"/>
      <c r="GN23" s="131"/>
      <c r="GO23" s="131"/>
      <c r="GP23" s="131"/>
      <c r="GQ23" s="131"/>
      <c r="GR23" s="131"/>
      <c r="GS23" s="131"/>
      <c r="GT23" s="131"/>
      <c r="GU23" s="131"/>
      <c r="GV23" s="131"/>
      <c r="GW23" s="131"/>
      <c r="GX23" s="131"/>
      <c r="GY23" s="131"/>
      <c r="GZ23" s="131"/>
      <c r="HA23" s="131"/>
      <c r="HB23" s="131"/>
      <c r="HC23" s="131"/>
      <c r="HD23" s="131"/>
      <c r="HE23" s="131"/>
      <c r="HF23" s="131"/>
      <c r="HG23" s="131"/>
      <c r="HH23" s="131"/>
      <c r="HI23" s="131"/>
      <c r="HJ23" s="131"/>
      <c r="HK23" s="131"/>
      <c r="HL23" s="131"/>
      <c r="HM23" s="131"/>
      <c r="HN23" s="131"/>
      <c r="HO23" s="131"/>
      <c r="HP23" s="131"/>
      <c r="HQ23" s="131"/>
      <c r="HR23" s="131"/>
      <c r="HS23" s="131"/>
      <c r="HT23" s="131"/>
      <c r="HU23" s="131"/>
      <c r="HV23" s="131"/>
      <c r="HW23" s="131"/>
      <c r="HX23" s="131"/>
      <c r="HY23" s="131"/>
      <c r="HZ23" s="131"/>
      <c r="IA23" s="131"/>
      <c r="IB23" s="131"/>
      <c r="IC23" s="131"/>
      <c r="ID23" s="131"/>
      <c r="IE23" s="131"/>
      <c r="IF23" s="131"/>
      <c r="IG23" s="131"/>
      <c r="IH23" s="131"/>
      <c r="II23" s="131"/>
      <c r="IJ23" s="131"/>
      <c r="IK23" s="131"/>
      <c r="IL23" s="131"/>
      <c r="IM23" s="131"/>
      <c r="IN23" s="131"/>
      <c r="IO23" s="131"/>
      <c r="IP23" s="131"/>
      <c r="IQ23" s="131"/>
      <c r="IR23" s="131"/>
      <c r="IS23" s="131"/>
      <c r="IT23" s="131"/>
      <c r="IU23" s="131"/>
      <c r="IV23" s="131"/>
      <c r="IW23" s="131"/>
      <c r="IX23" s="131"/>
      <c r="IY23" s="131"/>
      <c r="IZ23" s="131"/>
      <c r="JA23" s="131"/>
      <c r="JB23" s="131"/>
    </row>
    <row r="24" spans="1:262" s="116" customFormat="1" x14ac:dyDescent="0.25">
      <c r="A24" s="153"/>
      <c r="B24" s="154" t="s">
        <v>254</v>
      </c>
      <c r="C24" s="155"/>
      <c r="D24" s="156"/>
      <c r="E24" s="156"/>
      <c r="F24" s="150" t="str">
        <f t="shared" si="169"/>
        <v>-</v>
      </c>
      <c r="G24" s="151">
        <f t="shared" si="170"/>
        <v>0</v>
      </c>
      <c r="H24" s="150" t="str">
        <f t="shared" si="171"/>
        <v>-</v>
      </c>
      <c r="I24" s="152">
        <f t="shared" si="172"/>
        <v>0</v>
      </c>
      <c r="J24" s="155"/>
      <c r="K24" s="156"/>
      <c r="L24" s="156"/>
      <c r="M24" s="150" t="str">
        <f t="shared" si="173"/>
        <v>-</v>
      </c>
      <c r="N24" s="151">
        <f t="shared" si="174"/>
        <v>0</v>
      </c>
      <c r="O24" s="150" t="str">
        <f t="shared" si="175"/>
        <v>-</v>
      </c>
      <c r="P24" s="152">
        <f t="shared" si="176"/>
        <v>0</v>
      </c>
      <c r="Q24" s="155"/>
      <c r="R24" s="156"/>
      <c r="S24" s="156"/>
      <c r="T24" s="150" t="str">
        <f t="shared" si="177"/>
        <v>-</v>
      </c>
      <c r="U24" s="151">
        <f t="shared" si="178"/>
        <v>0</v>
      </c>
      <c r="V24" s="150" t="str">
        <f t="shared" si="179"/>
        <v>-</v>
      </c>
      <c r="W24" s="152">
        <f t="shared" si="180"/>
        <v>0</v>
      </c>
      <c r="X24" s="155"/>
      <c r="Y24" s="156"/>
      <c r="Z24" s="156"/>
      <c r="AA24" s="150" t="str">
        <f t="shared" si="181"/>
        <v>-</v>
      </c>
      <c r="AB24" s="151">
        <f t="shared" si="182"/>
        <v>0</v>
      </c>
      <c r="AC24" s="150" t="str">
        <f t="shared" si="183"/>
        <v>-</v>
      </c>
      <c r="AD24" s="152">
        <f t="shared" si="184"/>
        <v>0</v>
      </c>
      <c r="AE24" s="155"/>
      <c r="AF24" s="156"/>
      <c r="AG24" s="156"/>
      <c r="AH24" s="150" t="str">
        <f t="shared" si="185"/>
        <v>-</v>
      </c>
      <c r="AI24" s="151">
        <f t="shared" si="186"/>
        <v>0</v>
      </c>
      <c r="AJ24" s="150" t="str">
        <f t="shared" si="187"/>
        <v>-</v>
      </c>
      <c r="AK24" s="152">
        <f t="shared" si="188"/>
        <v>0</v>
      </c>
      <c r="AL24" s="155"/>
      <c r="AM24" s="156"/>
      <c r="AN24" s="156"/>
      <c r="AO24" s="150" t="str">
        <f t="shared" si="189"/>
        <v>-</v>
      </c>
      <c r="AP24" s="151">
        <f t="shared" si="190"/>
        <v>0</v>
      </c>
      <c r="AQ24" s="150" t="str">
        <f t="shared" si="191"/>
        <v>-</v>
      </c>
      <c r="AR24" s="152">
        <f t="shared" si="192"/>
        <v>0</v>
      </c>
      <c r="AS24" s="155"/>
      <c r="AT24" s="156"/>
      <c r="AU24" s="156"/>
      <c r="AV24" s="150" t="str">
        <f t="shared" si="193"/>
        <v>-</v>
      </c>
      <c r="AW24" s="151">
        <f t="shared" si="194"/>
        <v>0</v>
      </c>
      <c r="AX24" s="150" t="str">
        <f t="shared" si="195"/>
        <v>-</v>
      </c>
      <c r="AY24" s="152">
        <f t="shared" si="196"/>
        <v>0</v>
      </c>
      <c r="AZ24" s="155"/>
      <c r="BA24" s="156"/>
      <c r="BB24" s="156"/>
      <c r="BC24" s="150" t="str">
        <f t="shared" si="197"/>
        <v>-</v>
      </c>
      <c r="BD24" s="151">
        <f t="shared" si="198"/>
        <v>0</v>
      </c>
      <c r="BE24" s="150" t="str">
        <f t="shared" si="199"/>
        <v>-</v>
      </c>
      <c r="BF24" s="152">
        <f t="shared" si="200"/>
        <v>0</v>
      </c>
      <c r="BG24" s="155"/>
      <c r="BH24" s="156"/>
      <c r="BI24" s="156"/>
      <c r="BJ24" s="150" t="str">
        <f t="shared" si="201"/>
        <v>-</v>
      </c>
      <c r="BK24" s="151">
        <f t="shared" si="202"/>
        <v>0</v>
      </c>
      <c r="BL24" s="150" t="str">
        <f t="shared" si="203"/>
        <v>-</v>
      </c>
      <c r="BM24" s="152">
        <f t="shared" si="204"/>
        <v>0</v>
      </c>
      <c r="BN24" s="155"/>
      <c r="BO24" s="156"/>
      <c r="BP24" s="156"/>
      <c r="BQ24" s="150" t="str">
        <f t="shared" si="205"/>
        <v>-</v>
      </c>
      <c r="BR24" s="151">
        <f t="shared" si="206"/>
        <v>0</v>
      </c>
      <c r="BS24" s="150" t="str">
        <f t="shared" si="207"/>
        <v>-</v>
      </c>
      <c r="BT24" s="152">
        <f t="shared" si="208"/>
        <v>0</v>
      </c>
      <c r="BU24" s="155"/>
      <c r="BV24" s="156"/>
      <c r="BW24" s="156"/>
      <c r="BX24" s="150" t="str">
        <f t="shared" si="209"/>
        <v>-</v>
      </c>
      <c r="BY24" s="151">
        <f t="shared" si="210"/>
        <v>0</v>
      </c>
      <c r="BZ24" s="150" t="str">
        <f t="shared" si="211"/>
        <v>-</v>
      </c>
      <c r="CA24" s="152">
        <f t="shared" si="212"/>
        <v>0</v>
      </c>
      <c r="CB24" s="155"/>
      <c r="CC24" s="156"/>
      <c r="CD24" s="156"/>
      <c r="CE24" s="150" t="str">
        <f t="shared" si="213"/>
        <v>-</v>
      </c>
      <c r="CF24" s="151">
        <f t="shared" si="214"/>
        <v>0</v>
      </c>
      <c r="CG24" s="150" t="str">
        <f t="shared" si="215"/>
        <v>-</v>
      </c>
      <c r="CH24" s="152">
        <f t="shared" si="216"/>
        <v>0</v>
      </c>
      <c r="CI24" s="155"/>
      <c r="CJ24" s="156"/>
      <c r="CK24" s="156"/>
      <c r="CL24" s="150" t="str">
        <f t="shared" si="217"/>
        <v>-</v>
      </c>
      <c r="CM24" s="151">
        <f t="shared" si="218"/>
        <v>0</v>
      </c>
      <c r="CN24" s="150" t="str">
        <f t="shared" si="219"/>
        <v>-</v>
      </c>
      <c r="CO24" s="152">
        <f t="shared" si="220"/>
        <v>0</v>
      </c>
      <c r="CP24" s="155"/>
      <c r="CQ24" s="156"/>
      <c r="CR24" s="156"/>
      <c r="CS24" s="150" t="str">
        <f t="shared" si="221"/>
        <v>-</v>
      </c>
      <c r="CT24" s="151">
        <f t="shared" si="222"/>
        <v>0</v>
      </c>
      <c r="CU24" s="150" t="str">
        <f t="shared" si="223"/>
        <v>-</v>
      </c>
      <c r="CV24" s="152">
        <f t="shared" si="224"/>
        <v>0</v>
      </c>
      <c r="GA24" s="131"/>
      <c r="GB24" s="131"/>
      <c r="GC24" s="131"/>
      <c r="GD24" s="131"/>
      <c r="GE24" s="131"/>
      <c r="GF24" s="131"/>
      <c r="GG24" s="131"/>
      <c r="GH24" s="131"/>
      <c r="GI24" s="131"/>
      <c r="GJ24" s="131"/>
      <c r="GK24" s="131"/>
      <c r="GL24" s="131"/>
      <c r="GM24" s="131"/>
      <c r="GN24" s="131"/>
      <c r="GO24" s="131"/>
      <c r="GP24" s="131"/>
      <c r="GQ24" s="131"/>
      <c r="GR24" s="131"/>
      <c r="GS24" s="131"/>
      <c r="GT24" s="131"/>
      <c r="GU24" s="131"/>
      <c r="GV24" s="131"/>
      <c r="GW24" s="131"/>
      <c r="GX24" s="131"/>
      <c r="GY24" s="131"/>
      <c r="GZ24" s="131"/>
      <c r="HA24" s="131"/>
      <c r="HB24" s="131"/>
      <c r="HC24" s="131"/>
      <c r="HD24" s="131"/>
      <c r="HE24" s="131"/>
      <c r="HF24" s="131"/>
      <c r="HG24" s="131"/>
      <c r="HH24" s="131"/>
      <c r="HI24" s="131"/>
      <c r="HJ24" s="131"/>
      <c r="HK24" s="131"/>
      <c r="HL24" s="131"/>
      <c r="HM24" s="131"/>
      <c r="HN24" s="131"/>
      <c r="HO24" s="131"/>
      <c r="HP24" s="131"/>
      <c r="HQ24" s="131"/>
      <c r="HR24" s="131"/>
      <c r="HS24" s="131"/>
      <c r="HT24" s="131"/>
      <c r="HU24" s="131"/>
      <c r="HV24" s="131"/>
      <c r="HW24" s="131"/>
      <c r="HX24" s="131"/>
      <c r="HY24" s="131"/>
      <c r="HZ24" s="131"/>
      <c r="IA24" s="131"/>
      <c r="IB24" s="131"/>
      <c r="IC24" s="131"/>
      <c r="ID24" s="131"/>
      <c r="IE24" s="131"/>
      <c r="IF24" s="131"/>
      <c r="IG24" s="131"/>
      <c r="IH24" s="131"/>
      <c r="II24" s="131"/>
      <c r="IJ24" s="131"/>
      <c r="IK24" s="131"/>
      <c r="IL24" s="131"/>
      <c r="IM24" s="131"/>
      <c r="IN24" s="131"/>
      <c r="IO24" s="131"/>
      <c r="IP24" s="131"/>
      <c r="IQ24" s="131"/>
      <c r="IR24" s="131"/>
      <c r="IS24" s="131"/>
      <c r="IT24" s="131"/>
      <c r="IU24" s="131"/>
      <c r="IV24" s="131"/>
      <c r="IW24" s="131"/>
      <c r="IX24" s="131"/>
      <c r="IY24" s="131"/>
      <c r="IZ24" s="131"/>
      <c r="JA24" s="131"/>
      <c r="JB24" s="131"/>
    </row>
    <row r="25" spans="1:262" s="116" customFormat="1" x14ac:dyDescent="0.25">
      <c r="A25" s="153"/>
      <c r="B25" s="154" t="s">
        <v>255</v>
      </c>
      <c r="C25" s="155"/>
      <c r="D25" s="156"/>
      <c r="E25" s="156"/>
      <c r="F25" s="150" t="str">
        <f t="shared" si="169"/>
        <v>-</v>
      </c>
      <c r="G25" s="151">
        <f t="shared" si="170"/>
        <v>0</v>
      </c>
      <c r="H25" s="150" t="str">
        <f t="shared" si="171"/>
        <v>-</v>
      </c>
      <c r="I25" s="152">
        <f t="shared" si="172"/>
        <v>0</v>
      </c>
      <c r="J25" s="155"/>
      <c r="K25" s="156"/>
      <c r="L25" s="156"/>
      <c r="M25" s="150" t="str">
        <f t="shared" si="173"/>
        <v>-</v>
      </c>
      <c r="N25" s="151">
        <f t="shared" si="174"/>
        <v>0</v>
      </c>
      <c r="O25" s="150" t="str">
        <f t="shared" si="175"/>
        <v>-</v>
      </c>
      <c r="P25" s="152">
        <f t="shared" si="176"/>
        <v>0</v>
      </c>
      <c r="Q25" s="155"/>
      <c r="R25" s="156"/>
      <c r="S25" s="156"/>
      <c r="T25" s="150" t="str">
        <f t="shared" si="177"/>
        <v>-</v>
      </c>
      <c r="U25" s="151">
        <f t="shared" si="178"/>
        <v>0</v>
      </c>
      <c r="V25" s="150" t="str">
        <f t="shared" si="179"/>
        <v>-</v>
      </c>
      <c r="W25" s="152">
        <f t="shared" si="180"/>
        <v>0</v>
      </c>
      <c r="X25" s="155"/>
      <c r="Y25" s="156"/>
      <c r="Z25" s="156"/>
      <c r="AA25" s="150" t="str">
        <f t="shared" si="181"/>
        <v>-</v>
      </c>
      <c r="AB25" s="151">
        <f t="shared" si="182"/>
        <v>0</v>
      </c>
      <c r="AC25" s="150" t="str">
        <f t="shared" si="183"/>
        <v>-</v>
      </c>
      <c r="AD25" s="152">
        <f t="shared" si="184"/>
        <v>0</v>
      </c>
      <c r="AE25" s="155"/>
      <c r="AF25" s="156"/>
      <c r="AG25" s="156"/>
      <c r="AH25" s="150" t="str">
        <f t="shared" si="185"/>
        <v>-</v>
      </c>
      <c r="AI25" s="151">
        <f t="shared" si="186"/>
        <v>0</v>
      </c>
      <c r="AJ25" s="150" t="str">
        <f t="shared" si="187"/>
        <v>-</v>
      </c>
      <c r="AK25" s="152">
        <f t="shared" si="188"/>
        <v>0</v>
      </c>
      <c r="AL25" s="155"/>
      <c r="AM25" s="156"/>
      <c r="AN25" s="156"/>
      <c r="AO25" s="150" t="str">
        <f t="shared" si="189"/>
        <v>-</v>
      </c>
      <c r="AP25" s="151">
        <f t="shared" si="190"/>
        <v>0</v>
      </c>
      <c r="AQ25" s="150" t="str">
        <f t="shared" si="191"/>
        <v>-</v>
      </c>
      <c r="AR25" s="152">
        <f t="shared" si="192"/>
        <v>0</v>
      </c>
      <c r="AS25" s="155"/>
      <c r="AT25" s="156"/>
      <c r="AU25" s="156"/>
      <c r="AV25" s="150" t="str">
        <f t="shared" si="193"/>
        <v>-</v>
      </c>
      <c r="AW25" s="151">
        <f t="shared" si="194"/>
        <v>0</v>
      </c>
      <c r="AX25" s="150" t="str">
        <f t="shared" si="195"/>
        <v>-</v>
      </c>
      <c r="AY25" s="152">
        <f t="shared" si="196"/>
        <v>0</v>
      </c>
      <c r="AZ25" s="155"/>
      <c r="BA25" s="156"/>
      <c r="BB25" s="156"/>
      <c r="BC25" s="150" t="str">
        <f t="shared" si="197"/>
        <v>-</v>
      </c>
      <c r="BD25" s="151">
        <f t="shared" si="198"/>
        <v>0</v>
      </c>
      <c r="BE25" s="150" t="str">
        <f t="shared" si="199"/>
        <v>-</v>
      </c>
      <c r="BF25" s="152">
        <f t="shared" si="200"/>
        <v>0</v>
      </c>
      <c r="BG25" s="155"/>
      <c r="BH25" s="156"/>
      <c r="BI25" s="156"/>
      <c r="BJ25" s="150" t="str">
        <f t="shared" si="201"/>
        <v>-</v>
      </c>
      <c r="BK25" s="151">
        <f t="shared" si="202"/>
        <v>0</v>
      </c>
      <c r="BL25" s="150" t="str">
        <f t="shared" si="203"/>
        <v>-</v>
      </c>
      <c r="BM25" s="152">
        <f t="shared" si="204"/>
        <v>0</v>
      </c>
      <c r="BN25" s="155"/>
      <c r="BO25" s="156"/>
      <c r="BP25" s="156"/>
      <c r="BQ25" s="150" t="str">
        <f t="shared" si="205"/>
        <v>-</v>
      </c>
      <c r="BR25" s="151">
        <f t="shared" si="206"/>
        <v>0</v>
      </c>
      <c r="BS25" s="150" t="str">
        <f t="shared" si="207"/>
        <v>-</v>
      </c>
      <c r="BT25" s="152">
        <f t="shared" si="208"/>
        <v>0</v>
      </c>
      <c r="BU25" s="155"/>
      <c r="BV25" s="156"/>
      <c r="BW25" s="156"/>
      <c r="BX25" s="150" t="str">
        <f t="shared" si="209"/>
        <v>-</v>
      </c>
      <c r="BY25" s="151">
        <f t="shared" si="210"/>
        <v>0</v>
      </c>
      <c r="BZ25" s="150" t="str">
        <f t="shared" si="211"/>
        <v>-</v>
      </c>
      <c r="CA25" s="152">
        <f t="shared" si="212"/>
        <v>0</v>
      </c>
      <c r="CB25" s="155"/>
      <c r="CC25" s="156"/>
      <c r="CD25" s="156"/>
      <c r="CE25" s="150" t="str">
        <f t="shared" si="213"/>
        <v>-</v>
      </c>
      <c r="CF25" s="151">
        <f t="shared" si="214"/>
        <v>0</v>
      </c>
      <c r="CG25" s="150" t="str">
        <f t="shared" si="215"/>
        <v>-</v>
      </c>
      <c r="CH25" s="152">
        <f t="shared" si="216"/>
        <v>0</v>
      </c>
      <c r="CI25" s="155"/>
      <c r="CJ25" s="156"/>
      <c r="CK25" s="156"/>
      <c r="CL25" s="150" t="str">
        <f t="shared" si="217"/>
        <v>-</v>
      </c>
      <c r="CM25" s="151">
        <f t="shared" si="218"/>
        <v>0</v>
      </c>
      <c r="CN25" s="150" t="str">
        <f t="shared" si="219"/>
        <v>-</v>
      </c>
      <c r="CO25" s="152">
        <f t="shared" si="220"/>
        <v>0</v>
      </c>
      <c r="CP25" s="155"/>
      <c r="CQ25" s="156"/>
      <c r="CR25" s="156"/>
      <c r="CS25" s="150" t="str">
        <f t="shared" si="221"/>
        <v>-</v>
      </c>
      <c r="CT25" s="151">
        <f t="shared" si="222"/>
        <v>0</v>
      </c>
      <c r="CU25" s="150" t="str">
        <f t="shared" si="223"/>
        <v>-</v>
      </c>
      <c r="CV25" s="152">
        <f t="shared" si="224"/>
        <v>0</v>
      </c>
      <c r="GA25" s="131"/>
      <c r="GB25" s="131"/>
      <c r="GC25" s="131"/>
      <c r="GD25" s="131"/>
      <c r="GE25" s="131"/>
      <c r="GF25" s="131"/>
      <c r="GG25" s="131"/>
      <c r="GH25" s="131"/>
      <c r="GI25" s="131"/>
      <c r="GJ25" s="131"/>
      <c r="GK25" s="131"/>
      <c r="GL25" s="131"/>
      <c r="GM25" s="131"/>
      <c r="GN25" s="131"/>
      <c r="GO25" s="131"/>
      <c r="GP25" s="131"/>
      <c r="GQ25" s="131"/>
      <c r="GR25" s="131"/>
      <c r="GS25" s="131"/>
      <c r="GT25" s="131"/>
      <c r="GU25" s="131"/>
      <c r="GV25" s="131"/>
      <c r="GW25" s="131"/>
      <c r="GX25" s="131"/>
      <c r="GY25" s="131"/>
      <c r="GZ25" s="131"/>
      <c r="HA25" s="131"/>
      <c r="HB25" s="131"/>
      <c r="HC25" s="131"/>
      <c r="HD25" s="131"/>
      <c r="HE25" s="131"/>
      <c r="HF25" s="131"/>
      <c r="HG25" s="131"/>
      <c r="HH25" s="131"/>
      <c r="HI25" s="131"/>
      <c r="HJ25" s="131"/>
      <c r="HK25" s="131"/>
      <c r="HL25" s="131"/>
      <c r="HM25" s="131"/>
      <c r="HN25" s="131"/>
      <c r="HO25" s="131"/>
      <c r="HP25" s="131"/>
      <c r="HQ25" s="131"/>
      <c r="HR25" s="131"/>
      <c r="HS25" s="131"/>
      <c r="HT25" s="131"/>
      <c r="HU25" s="131"/>
      <c r="HV25" s="131"/>
      <c r="HW25" s="131"/>
      <c r="HX25" s="131"/>
      <c r="HY25" s="131"/>
      <c r="HZ25" s="131"/>
      <c r="IA25" s="131"/>
      <c r="IB25" s="131"/>
      <c r="IC25" s="131"/>
      <c r="ID25" s="131"/>
      <c r="IE25" s="131"/>
      <c r="IF25" s="131"/>
      <c r="IG25" s="131"/>
      <c r="IH25" s="131"/>
      <c r="II25" s="131"/>
      <c r="IJ25" s="131"/>
      <c r="IK25" s="131"/>
      <c r="IL25" s="131"/>
      <c r="IM25" s="131"/>
      <c r="IN25" s="131"/>
      <c r="IO25" s="131"/>
      <c r="IP25" s="131"/>
      <c r="IQ25" s="131"/>
      <c r="IR25" s="131"/>
      <c r="IS25" s="131"/>
      <c r="IT25" s="131"/>
      <c r="IU25" s="131"/>
      <c r="IV25" s="131"/>
      <c r="IW25" s="131"/>
      <c r="IX25" s="131"/>
      <c r="IY25" s="131"/>
      <c r="IZ25" s="131"/>
      <c r="JA25" s="131"/>
      <c r="JB25" s="131"/>
    </row>
    <row r="26" spans="1:262" s="116" customFormat="1" x14ac:dyDescent="0.25">
      <c r="A26" s="153"/>
      <c r="B26" s="154" t="s">
        <v>256</v>
      </c>
      <c r="C26" s="155"/>
      <c r="D26" s="156"/>
      <c r="E26" s="156"/>
      <c r="F26" s="150" t="str">
        <f t="shared" si="169"/>
        <v>-</v>
      </c>
      <c r="G26" s="151">
        <f t="shared" si="170"/>
        <v>0</v>
      </c>
      <c r="H26" s="150" t="str">
        <f t="shared" si="171"/>
        <v>-</v>
      </c>
      <c r="I26" s="152">
        <f t="shared" si="172"/>
        <v>0</v>
      </c>
      <c r="J26" s="155"/>
      <c r="K26" s="156"/>
      <c r="L26" s="156"/>
      <c r="M26" s="150" t="str">
        <f t="shared" si="173"/>
        <v>-</v>
      </c>
      <c r="N26" s="151">
        <f t="shared" si="174"/>
        <v>0</v>
      </c>
      <c r="O26" s="150" t="str">
        <f t="shared" si="175"/>
        <v>-</v>
      </c>
      <c r="P26" s="152">
        <f t="shared" si="176"/>
        <v>0</v>
      </c>
      <c r="Q26" s="155"/>
      <c r="R26" s="156"/>
      <c r="S26" s="156"/>
      <c r="T26" s="150" t="str">
        <f t="shared" si="177"/>
        <v>-</v>
      </c>
      <c r="U26" s="151">
        <f t="shared" si="178"/>
        <v>0</v>
      </c>
      <c r="V26" s="150" t="str">
        <f t="shared" si="179"/>
        <v>-</v>
      </c>
      <c r="W26" s="152">
        <f t="shared" si="180"/>
        <v>0</v>
      </c>
      <c r="X26" s="155"/>
      <c r="Y26" s="156"/>
      <c r="Z26" s="156"/>
      <c r="AA26" s="150" t="str">
        <f t="shared" si="181"/>
        <v>-</v>
      </c>
      <c r="AB26" s="151">
        <f t="shared" si="182"/>
        <v>0</v>
      </c>
      <c r="AC26" s="150" t="str">
        <f t="shared" si="183"/>
        <v>-</v>
      </c>
      <c r="AD26" s="152">
        <f t="shared" si="184"/>
        <v>0</v>
      </c>
      <c r="AE26" s="155"/>
      <c r="AF26" s="156"/>
      <c r="AG26" s="156"/>
      <c r="AH26" s="150" t="str">
        <f t="shared" si="185"/>
        <v>-</v>
      </c>
      <c r="AI26" s="151">
        <f t="shared" si="186"/>
        <v>0</v>
      </c>
      <c r="AJ26" s="150" t="str">
        <f t="shared" si="187"/>
        <v>-</v>
      </c>
      <c r="AK26" s="152">
        <f t="shared" si="188"/>
        <v>0</v>
      </c>
      <c r="AL26" s="155"/>
      <c r="AM26" s="156"/>
      <c r="AN26" s="156"/>
      <c r="AO26" s="150" t="str">
        <f t="shared" si="189"/>
        <v>-</v>
      </c>
      <c r="AP26" s="151">
        <f t="shared" si="190"/>
        <v>0</v>
      </c>
      <c r="AQ26" s="150" t="str">
        <f t="shared" si="191"/>
        <v>-</v>
      </c>
      <c r="AR26" s="152">
        <f t="shared" si="192"/>
        <v>0</v>
      </c>
      <c r="AS26" s="155"/>
      <c r="AT26" s="156"/>
      <c r="AU26" s="156"/>
      <c r="AV26" s="150" t="str">
        <f t="shared" si="193"/>
        <v>-</v>
      </c>
      <c r="AW26" s="151">
        <f t="shared" si="194"/>
        <v>0</v>
      </c>
      <c r="AX26" s="150" t="str">
        <f t="shared" si="195"/>
        <v>-</v>
      </c>
      <c r="AY26" s="152">
        <f t="shared" si="196"/>
        <v>0</v>
      </c>
      <c r="AZ26" s="155"/>
      <c r="BA26" s="156"/>
      <c r="BB26" s="156"/>
      <c r="BC26" s="150" t="str">
        <f t="shared" si="197"/>
        <v>-</v>
      </c>
      <c r="BD26" s="151">
        <f t="shared" si="198"/>
        <v>0</v>
      </c>
      <c r="BE26" s="150" t="str">
        <f t="shared" si="199"/>
        <v>-</v>
      </c>
      <c r="BF26" s="152">
        <f t="shared" si="200"/>
        <v>0</v>
      </c>
      <c r="BG26" s="155"/>
      <c r="BH26" s="156"/>
      <c r="BI26" s="156"/>
      <c r="BJ26" s="150" t="str">
        <f t="shared" si="201"/>
        <v>-</v>
      </c>
      <c r="BK26" s="151">
        <f t="shared" si="202"/>
        <v>0</v>
      </c>
      <c r="BL26" s="150" t="str">
        <f t="shared" si="203"/>
        <v>-</v>
      </c>
      <c r="BM26" s="152">
        <f t="shared" si="204"/>
        <v>0</v>
      </c>
      <c r="BN26" s="155"/>
      <c r="BO26" s="156"/>
      <c r="BP26" s="156"/>
      <c r="BQ26" s="150" t="str">
        <f t="shared" si="205"/>
        <v>-</v>
      </c>
      <c r="BR26" s="151">
        <f t="shared" si="206"/>
        <v>0</v>
      </c>
      <c r="BS26" s="150" t="str">
        <f t="shared" si="207"/>
        <v>-</v>
      </c>
      <c r="BT26" s="152">
        <f t="shared" si="208"/>
        <v>0</v>
      </c>
      <c r="BU26" s="155"/>
      <c r="BV26" s="156"/>
      <c r="BW26" s="156"/>
      <c r="BX26" s="150" t="str">
        <f t="shared" si="209"/>
        <v>-</v>
      </c>
      <c r="BY26" s="151">
        <f t="shared" si="210"/>
        <v>0</v>
      </c>
      <c r="BZ26" s="150" t="str">
        <f t="shared" si="211"/>
        <v>-</v>
      </c>
      <c r="CA26" s="152">
        <f t="shared" si="212"/>
        <v>0</v>
      </c>
      <c r="CB26" s="155"/>
      <c r="CC26" s="156"/>
      <c r="CD26" s="156"/>
      <c r="CE26" s="150" t="str">
        <f t="shared" si="213"/>
        <v>-</v>
      </c>
      <c r="CF26" s="151">
        <f t="shared" si="214"/>
        <v>0</v>
      </c>
      <c r="CG26" s="150" t="str">
        <f t="shared" si="215"/>
        <v>-</v>
      </c>
      <c r="CH26" s="152">
        <f t="shared" si="216"/>
        <v>0</v>
      </c>
      <c r="CI26" s="155"/>
      <c r="CJ26" s="156"/>
      <c r="CK26" s="156"/>
      <c r="CL26" s="150" t="str">
        <f t="shared" si="217"/>
        <v>-</v>
      </c>
      <c r="CM26" s="151">
        <f t="shared" si="218"/>
        <v>0</v>
      </c>
      <c r="CN26" s="150" t="str">
        <f t="shared" si="219"/>
        <v>-</v>
      </c>
      <c r="CO26" s="152">
        <f t="shared" si="220"/>
        <v>0</v>
      </c>
      <c r="CP26" s="155"/>
      <c r="CQ26" s="156"/>
      <c r="CR26" s="156"/>
      <c r="CS26" s="150" t="str">
        <f t="shared" si="221"/>
        <v>-</v>
      </c>
      <c r="CT26" s="151">
        <f t="shared" si="222"/>
        <v>0</v>
      </c>
      <c r="CU26" s="150" t="str">
        <f t="shared" si="223"/>
        <v>-</v>
      </c>
      <c r="CV26" s="152">
        <f t="shared" si="224"/>
        <v>0</v>
      </c>
      <c r="GA26" s="131"/>
      <c r="GB26" s="131"/>
      <c r="GC26" s="131"/>
      <c r="GD26" s="131"/>
      <c r="GE26" s="131"/>
      <c r="GF26" s="131"/>
      <c r="GG26" s="131"/>
      <c r="GH26" s="131"/>
      <c r="GI26" s="131"/>
      <c r="GJ26" s="131"/>
      <c r="GK26" s="131"/>
      <c r="GL26" s="131"/>
      <c r="GM26" s="131"/>
      <c r="GN26" s="131"/>
      <c r="GO26" s="131"/>
      <c r="GP26" s="131"/>
      <c r="GQ26" s="131"/>
      <c r="GR26" s="131"/>
      <c r="GS26" s="131"/>
      <c r="GT26" s="131"/>
      <c r="GU26" s="131"/>
      <c r="GV26" s="131"/>
      <c r="GW26" s="131"/>
      <c r="GX26" s="131"/>
      <c r="GY26" s="131"/>
      <c r="GZ26" s="131"/>
      <c r="HA26" s="131"/>
      <c r="HB26" s="131"/>
      <c r="HC26" s="131"/>
      <c r="HD26" s="131"/>
      <c r="HE26" s="131"/>
      <c r="HF26" s="131"/>
      <c r="HG26" s="131"/>
      <c r="HH26" s="131"/>
      <c r="HI26" s="131"/>
      <c r="HJ26" s="131"/>
      <c r="HK26" s="131"/>
      <c r="HL26" s="131"/>
      <c r="HM26" s="131"/>
      <c r="HN26" s="131"/>
      <c r="HO26" s="131"/>
      <c r="HP26" s="131"/>
      <c r="HQ26" s="131"/>
      <c r="HR26" s="131"/>
      <c r="HS26" s="131"/>
      <c r="HT26" s="131"/>
      <c r="HU26" s="131"/>
      <c r="HV26" s="131"/>
      <c r="HW26" s="131"/>
      <c r="HX26" s="131"/>
      <c r="HY26" s="131"/>
      <c r="HZ26" s="131"/>
      <c r="IA26" s="131"/>
      <c r="IB26" s="131"/>
      <c r="IC26" s="131"/>
      <c r="ID26" s="131"/>
      <c r="IE26" s="131"/>
      <c r="IF26" s="131"/>
      <c r="IG26" s="131"/>
      <c r="IH26" s="131"/>
      <c r="II26" s="131"/>
      <c r="IJ26" s="131"/>
      <c r="IK26" s="131"/>
      <c r="IL26" s="131"/>
      <c r="IM26" s="131"/>
      <c r="IN26" s="131"/>
      <c r="IO26" s="131"/>
      <c r="IP26" s="131"/>
      <c r="IQ26" s="131"/>
      <c r="IR26" s="131"/>
      <c r="IS26" s="131"/>
      <c r="IT26" s="131"/>
      <c r="IU26" s="131"/>
      <c r="IV26" s="131"/>
      <c r="IW26" s="131"/>
      <c r="IX26" s="131"/>
      <c r="IY26" s="131"/>
      <c r="IZ26" s="131"/>
      <c r="JA26" s="131"/>
      <c r="JB26" s="131"/>
    </row>
    <row r="27" spans="1:262" s="116" customFormat="1" x14ac:dyDescent="0.25">
      <c r="A27" s="153"/>
      <c r="B27" s="154" t="s">
        <v>257</v>
      </c>
      <c r="C27" s="155"/>
      <c r="D27" s="156"/>
      <c r="E27" s="156"/>
      <c r="F27" s="150" t="str">
        <f t="shared" si="169"/>
        <v>-</v>
      </c>
      <c r="G27" s="151">
        <f t="shared" si="170"/>
        <v>0</v>
      </c>
      <c r="H27" s="150" t="str">
        <f t="shared" si="171"/>
        <v>-</v>
      </c>
      <c r="I27" s="152">
        <f t="shared" si="172"/>
        <v>0</v>
      </c>
      <c r="J27" s="155"/>
      <c r="K27" s="156"/>
      <c r="L27" s="156"/>
      <c r="M27" s="150" t="str">
        <f t="shared" si="173"/>
        <v>-</v>
      </c>
      <c r="N27" s="151">
        <f t="shared" si="174"/>
        <v>0</v>
      </c>
      <c r="O27" s="150" t="str">
        <f t="shared" si="175"/>
        <v>-</v>
      </c>
      <c r="P27" s="152">
        <f t="shared" si="176"/>
        <v>0</v>
      </c>
      <c r="Q27" s="155"/>
      <c r="R27" s="156"/>
      <c r="S27" s="156"/>
      <c r="T27" s="150" t="str">
        <f t="shared" si="177"/>
        <v>-</v>
      </c>
      <c r="U27" s="151">
        <f t="shared" si="178"/>
        <v>0</v>
      </c>
      <c r="V27" s="150" t="str">
        <f t="shared" si="179"/>
        <v>-</v>
      </c>
      <c r="W27" s="152">
        <f t="shared" si="180"/>
        <v>0</v>
      </c>
      <c r="X27" s="155"/>
      <c r="Y27" s="156"/>
      <c r="Z27" s="156"/>
      <c r="AA27" s="150" t="str">
        <f t="shared" si="181"/>
        <v>-</v>
      </c>
      <c r="AB27" s="151">
        <f t="shared" si="182"/>
        <v>0</v>
      </c>
      <c r="AC27" s="150" t="str">
        <f t="shared" si="183"/>
        <v>-</v>
      </c>
      <c r="AD27" s="152">
        <f t="shared" si="184"/>
        <v>0</v>
      </c>
      <c r="AE27" s="155"/>
      <c r="AF27" s="156"/>
      <c r="AG27" s="156"/>
      <c r="AH27" s="150" t="str">
        <f t="shared" si="185"/>
        <v>-</v>
      </c>
      <c r="AI27" s="151">
        <f t="shared" si="186"/>
        <v>0</v>
      </c>
      <c r="AJ27" s="150" t="str">
        <f t="shared" si="187"/>
        <v>-</v>
      </c>
      <c r="AK27" s="152">
        <f t="shared" si="188"/>
        <v>0</v>
      </c>
      <c r="AL27" s="155"/>
      <c r="AM27" s="156"/>
      <c r="AN27" s="156"/>
      <c r="AO27" s="150" t="str">
        <f t="shared" si="189"/>
        <v>-</v>
      </c>
      <c r="AP27" s="151">
        <f t="shared" si="190"/>
        <v>0</v>
      </c>
      <c r="AQ27" s="150" t="str">
        <f t="shared" si="191"/>
        <v>-</v>
      </c>
      <c r="AR27" s="152">
        <f t="shared" si="192"/>
        <v>0</v>
      </c>
      <c r="AS27" s="155"/>
      <c r="AT27" s="156"/>
      <c r="AU27" s="156"/>
      <c r="AV27" s="150" t="str">
        <f t="shared" si="193"/>
        <v>-</v>
      </c>
      <c r="AW27" s="151">
        <f t="shared" si="194"/>
        <v>0</v>
      </c>
      <c r="AX27" s="150" t="str">
        <f t="shared" si="195"/>
        <v>-</v>
      </c>
      <c r="AY27" s="152">
        <f t="shared" si="196"/>
        <v>0</v>
      </c>
      <c r="AZ27" s="155"/>
      <c r="BA27" s="156"/>
      <c r="BB27" s="156"/>
      <c r="BC27" s="150" t="str">
        <f t="shared" si="197"/>
        <v>-</v>
      </c>
      <c r="BD27" s="151">
        <f t="shared" si="198"/>
        <v>0</v>
      </c>
      <c r="BE27" s="150" t="str">
        <f t="shared" si="199"/>
        <v>-</v>
      </c>
      <c r="BF27" s="152">
        <f t="shared" si="200"/>
        <v>0</v>
      </c>
      <c r="BG27" s="155"/>
      <c r="BH27" s="156"/>
      <c r="BI27" s="156"/>
      <c r="BJ27" s="150" t="str">
        <f t="shared" si="201"/>
        <v>-</v>
      </c>
      <c r="BK27" s="151">
        <f t="shared" si="202"/>
        <v>0</v>
      </c>
      <c r="BL27" s="150" t="str">
        <f t="shared" si="203"/>
        <v>-</v>
      </c>
      <c r="BM27" s="152">
        <f t="shared" si="204"/>
        <v>0</v>
      </c>
      <c r="BN27" s="155"/>
      <c r="BO27" s="156"/>
      <c r="BP27" s="156"/>
      <c r="BQ27" s="150" t="str">
        <f t="shared" si="205"/>
        <v>-</v>
      </c>
      <c r="BR27" s="151">
        <f t="shared" si="206"/>
        <v>0</v>
      </c>
      <c r="BS27" s="150" t="str">
        <f t="shared" si="207"/>
        <v>-</v>
      </c>
      <c r="BT27" s="152">
        <f t="shared" si="208"/>
        <v>0</v>
      </c>
      <c r="BU27" s="155"/>
      <c r="BV27" s="156"/>
      <c r="BW27" s="156"/>
      <c r="BX27" s="150" t="str">
        <f t="shared" si="209"/>
        <v>-</v>
      </c>
      <c r="BY27" s="151">
        <f t="shared" si="210"/>
        <v>0</v>
      </c>
      <c r="BZ27" s="150" t="str">
        <f t="shared" si="211"/>
        <v>-</v>
      </c>
      <c r="CA27" s="152">
        <f t="shared" si="212"/>
        <v>0</v>
      </c>
      <c r="CB27" s="155"/>
      <c r="CC27" s="156"/>
      <c r="CD27" s="156"/>
      <c r="CE27" s="150" t="str">
        <f t="shared" si="213"/>
        <v>-</v>
      </c>
      <c r="CF27" s="151">
        <f t="shared" si="214"/>
        <v>0</v>
      </c>
      <c r="CG27" s="150" t="str">
        <f t="shared" si="215"/>
        <v>-</v>
      </c>
      <c r="CH27" s="152">
        <f t="shared" si="216"/>
        <v>0</v>
      </c>
      <c r="CI27" s="155"/>
      <c r="CJ27" s="156"/>
      <c r="CK27" s="156"/>
      <c r="CL27" s="150" t="str">
        <f t="shared" si="217"/>
        <v>-</v>
      </c>
      <c r="CM27" s="151">
        <f t="shared" si="218"/>
        <v>0</v>
      </c>
      <c r="CN27" s="150" t="str">
        <f t="shared" si="219"/>
        <v>-</v>
      </c>
      <c r="CO27" s="152">
        <f t="shared" si="220"/>
        <v>0</v>
      </c>
      <c r="CP27" s="155"/>
      <c r="CQ27" s="156"/>
      <c r="CR27" s="156"/>
      <c r="CS27" s="150" t="str">
        <f t="shared" si="221"/>
        <v>-</v>
      </c>
      <c r="CT27" s="151">
        <f t="shared" si="222"/>
        <v>0</v>
      </c>
      <c r="CU27" s="150" t="str">
        <f t="shared" si="223"/>
        <v>-</v>
      </c>
      <c r="CV27" s="152">
        <f t="shared" si="224"/>
        <v>0</v>
      </c>
      <c r="GA27" s="131"/>
      <c r="GB27" s="131"/>
      <c r="GC27" s="131"/>
      <c r="GD27" s="131"/>
      <c r="GE27" s="131"/>
      <c r="GF27" s="131"/>
      <c r="GG27" s="131"/>
      <c r="GH27" s="131"/>
      <c r="GI27" s="131"/>
      <c r="GJ27" s="131"/>
      <c r="GK27" s="131"/>
      <c r="GL27" s="131"/>
      <c r="GM27" s="131"/>
      <c r="GN27" s="131"/>
      <c r="GO27" s="131"/>
      <c r="GP27" s="131"/>
      <c r="GQ27" s="131"/>
      <c r="GR27" s="131"/>
      <c r="GS27" s="131"/>
      <c r="GT27" s="131"/>
      <c r="GU27" s="131"/>
      <c r="GV27" s="131"/>
      <c r="GW27" s="131"/>
      <c r="GX27" s="131"/>
      <c r="GY27" s="131"/>
      <c r="GZ27" s="131"/>
      <c r="HA27" s="131"/>
      <c r="HB27" s="131"/>
      <c r="HC27" s="131"/>
      <c r="HD27" s="131"/>
      <c r="HE27" s="131"/>
      <c r="HF27" s="131"/>
      <c r="HG27" s="131"/>
      <c r="HH27" s="131"/>
      <c r="HI27" s="131"/>
      <c r="HJ27" s="131"/>
      <c r="HK27" s="131"/>
      <c r="HL27" s="131"/>
      <c r="HM27" s="131"/>
      <c r="HN27" s="131"/>
      <c r="HO27" s="131"/>
      <c r="HP27" s="131"/>
      <c r="HQ27" s="131"/>
      <c r="HR27" s="131"/>
      <c r="HS27" s="131"/>
      <c r="HT27" s="131"/>
      <c r="HU27" s="131"/>
      <c r="HV27" s="131"/>
      <c r="HW27" s="131"/>
      <c r="HX27" s="131"/>
      <c r="HY27" s="131"/>
      <c r="HZ27" s="131"/>
      <c r="IA27" s="131"/>
      <c r="IB27" s="131"/>
      <c r="IC27" s="131"/>
      <c r="ID27" s="131"/>
      <c r="IE27" s="131"/>
      <c r="IF27" s="131"/>
      <c r="IG27" s="131"/>
      <c r="IH27" s="131"/>
      <c r="II27" s="131"/>
      <c r="IJ27" s="131"/>
      <c r="IK27" s="131"/>
      <c r="IL27" s="131"/>
      <c r="IM27" s="131"/>
      <c r="IN27" s="131"/>
      <c r="IO27" s="131"/>
      <c r="IP27" s="131"/>
      <c r="IQ27" s="131"/>
      <c r="IR27" s="131"/>
      <c r="IS27" s="131"/>
      <c r="IT27" s="131"/>
      <c r="IU27" s="131"/>
      <c r="IV27" s="131"/>
      <c r="IW27" s="131"/>
      <c r="IX27" s="131"/>
      <c r="IY27" s="131"/>
      <c r="IZ27" s="131"/>
      <c r="JA27" s="131"/>
      <c r="JB27" s="131"/>
    </row>
    <row r="28" spans="1:262" s="116" customFormat="1" x14ac:dyDescent="0.25">
      <c r="A28" s="153"/>
      <c r="B28" s="154" t="s">
        <v>258</v>
      </c>
      <c r="C28" s="155"/>
      <c r="D28" s="156"/>
      <c r="E28" s="156"/>
      <c r="F28" s="150" t="str">
        <f t="shared" si="169"/>
        <v>-</v>
      </c>
      <c r="G28" s="151">
        <f t="shared" si="170"/>
        <v>0</v>
      </c>
      <c r="H28" s="150" t="str">
        <f t="shared" si="171"/>
        <v>-</v>
      </c>
      <c r="I28" s="152">
        <f t="shared" si="172"/>
        <v>0</v>
      </c>
      <c r="J28" s="155"/>
      <c r="K28" s="156"/>
      <c r="L28" s="156"/>
      <c r="M28" s="150" t="str">
        <f t="shared" si="173"/>
        <v>-</v>
      </c>
      <c r="N28" s="151">
        <f t="shared" si="174"/>
        <v>0</v>
      </c>
      <c r="O28" s="150" t="str">
        <f t="shared" si="175"/>
        <v>-</v>
      </c>
      <c r="P28" s="152">
        <f t="shared" si="176"/>
        <v>0</v>
      </c>
      <c r="Q28" s="155"/>
      <c r="R28" s="156"/>
      <c r="S28" s="156"/>
      <c r="T28" s="150" t="str">
        <f t="shared" si="177"/>
        <v>-</v>
      </c>
      <c r="U28" s="151">
        <f t="shared" si="178"/>
        <v>0</v>
      </c>
      <c r="V28" s="150" t="str">
        <f t="shared" si="179"/>
        <v>-</v>
      </c>
      <c r="W28" s="152">
        <f t="shared" si="180"/>
        <v>0</v>
      </c>
      <c r="X28" s="155"/>
      <c r="Y28" s="156"/>
      <c r="Z28" s="156"/>
      <c r="AA28" s="150" t="str">
        <f t="shared" si="181"/>
        <v>-</v>
      </c>
      <c r="AB28" s="151">
        <f t="shared" si="182"/>
        <v>0</v>
      </c>
      <c r="AC28" s="150" t="str">
        <f t="shared" si="183"/>
        <v>-</v>
      </c>
      <c r="AD28" s="152">
        <f t="shared" si="184"/>
        <v>0</v>
      </c>
      <c r="AE28" s="155"/>
      <c r="AF28" s="156"/>
      <c r="AG28" s="156"/>
      <c r="AH28" s="150" t="str">
        <f t="shared" si="185"/>
        <v>-</v>
      </c>
      <c r="AI28" s="151">
        <f t="shared" si="186"/>
        <v>0</v>
      </c>
      <c r="AJ28" s="150" t="str">
        <f t="shared" si="187"/>
        <v>-</v>
      </c>
      <c r="AK28" s="152">
        <f t="shared" si="188"/>
        <v>0</v>
      </c>
      <c r="AL28" s="155"/>
      <c r="AM28" s="156"/>
      <c r="AN28" s="156"/>
      <c r="AO28" s="150" t="str">
        <f t="shared" si="189"/>
        <v>-</v>
      </c>
      <c r="AP28" s="151">
        <f t="shared" si="190"/>
        <v>0</v>
      </c>
      <c r="AQ28" s="150" t="str">
        <f t="shared" si="191"/>
        <v>-</v>
      </c>
      <c r="AR28" s="152">
        <f t="shared" si="192"/>
        <v>0</v>
      </c>
      <c r="AS28" s="155"/>
      <c r="AT28" s="156"/>
      <c r="AU28" s="156"/>
      <c r="AV28" s="150" t="str">
        <f t="shared" si="193"/>
        <v>-</v>
      </c>
      <c r="AW28" s="151">
        <f t="shared" si="194"/>
        <v>0</v>
      </c>
      <c r="AX28" s="150" t="str">
        <f t="shared" si="195"/>
        <v>-</v>
      </c>
      <c r="AY28" s="152">
        <f t="shared" si="196"/>
        <v>0</v>
      </c>
      <c r="AZ28" s="155"/>
      <c r="BA28" s="156"/>
      <c r="BB28" s="156"/>
      <c r="BC28" s="150" t="str">
        <f t="shared" si="197"/>
        <v>-</v>
      </c>
      <c r="BD28" s="151">
        <f t="shared" si="198"/>
        <v>0</v>
      </c>
      <c r="BE28" s="150" t="str">
        <f t="shared" si="199"/>
        <v>-</v>
      </c>
      <c r="BF28" s="152">
        <f t="shared" si="200"/>
        <v>0</v>
      </c>
      <c r="BG28" s="155"/>
      <c r="BH28" s="156"/>
      <c r="BI28" s="156"/>
      <c r="BJ28" s="150" t="str">
        <f t="shared" si="201"/>
        <v>-</v>
      </c>
      <c r="BK28" s="151">
        <f t="shared" si="202"/>
        <v>0</v>
      </c>
      <c r="BL28" s="150" t="str">
        <f t="shared" si="203"/>
        <v>-</v>
      </c>
      <c r="BM28" s="152">
        <f t="shared" si="204"/>
        <v>0</v>
      </c>
      <c r="BN28" s="155"/>
      <c r="BO28" s="156"/>
      <c r="BP28" s="156"/>
      <c r="BQ28" s="150" t="str">
        <f t="shared" si="205"/>
        <v>-</v>
      </c>
      <c r="BR28" s="151">
        <f t="shared" si="206"/>
        <v>0</v>
      </c>
      <c r="BS28" s="150" t="str">
        <f t="shared" si="207"/>
        <v>-</v>
      </c>
      <c r="BT28" s="152">
        <f t="shared" si="208"/>
        <v>0</v>
      </c>
      <c r="BU28" s="155"/>
      <c r="BV28" s="156"/>
      <c r="BW28" s="156"/>
      <c r="BX28" s="150" t="str">
        <f t="shared" si="209"/>
        <v>-</v>
      </c>
      <c r="BY28" s="151">
        <f t="shared" si="210"/>
        <v>0</v>
      </c>
      <c r="BZ28" s="150" t="str">
        <f t="shared" si="211"/>
        <v>-</v>
      </c>
      <c r="CA28" s="152">
        <f t="shared" si="212"/>
        <v>0</v>
      </c>
      <c r="CB28" s="155"/>
      <c r="CC28" s="156"/>
      <c r="CD28" s="156"/>
      <c r="CE28" s="150" t="str">
        <f t="shared" si="213"/>
        <v>-</v>
      </c>
      <c r="CF28" s="151">
        <f t="shared" si="214"/>
        <v>0</v>
      </c>
      <c r="CG28" s="150" t="str">
        <f t="shared" si="215"/>
        <v>-</v>
      </c>
      <c r="CH28" s="152">
        <f t="shared" si="216"/>
        <v>0</v>
      </c>
      <c r="CI28" s="155"/>
      <c r="CJ28" s="156"/>
      <c r="CK28" s="156"/>
      <c r="CL28" s="150" t="str">
        <f t="shared" si="217"/>
        <v>-</v>
      </c>
      <c r="CM28" s="151">
        <f t="shared" si="218"/>
        <v>0</v>
      </c>
      <c r="CN28" s="150" t="str">
        <f t="shared" si="219"/>
        <v>-</v>
      </c>
      <c r="CO28" s="152">
        <f t="shared" si="220"/>
        <v>0</v>
      </c>
      <c r="CP28" s="155"/>
      <c r="CQ28" s="156"/>
      <c r="CR28" s="156"/>
      <c r="CS28" s="150" t="str">
        <f t="shared" si="221"/>
        <v>-</v>
      </c>
      <c r="CT28" s="151">
        <f t="shared" si="222"/>
        <v>0</v>
      </c>
      <c r="CU28" s="150" t="str">
        <f t="shared" si="223"/>
        <v>-</v>
      </c>
      <c r="CV28" s="152">
        <f t="shared" si="224"/>
        <v>0</v>
      </c>
      <c r="GA28" s="131"/>
      <c r="GB28" s="131"/>
      <c r="GC28" s="131"/>
      <c r="GD28" s="131"/>
      <c r="GE28" s="131"/>
      <c r="GF28" s="131"/>
      <c r="GG28" s="131"/>
      <c r="GH28" s="131"/>
      <c r="GI28" s="131"/>
      <c r="GJ28" s="131"/>
      <c r="GK28" s="131"/>
      <c r="GL28" s="131"/>
      <c r="GM28" s="131"/>
      <c r="GN28" s="131"/>
      <c r="GO28" s="131"/>
      <c r="GP28" s="131"/>
      <c r="GQ28" s="131"/>
      <c r="GR28" s="131"/>
      <c r="GS28" s="131"/>
      <c r="GT28" s="131"/>
      <c r="GU28" s="131"/>
      <c r="GV28" s="131"/>
      <c r="GW28" s="131"/>
      <c r="GX28" s="131"/>
      <c r="GY28" s="131"/>
      <c r="GZ28" s="131"/>
      <c r="HA28" s="131"/>
      <c r="HB28" s="131"/>
      <c r="HC28" s="131"/>
      <c r="HD28" s="131"/>
      <c r="HE28" s="131"/>
      <c r="HF28" s="131"/>
      <c r="HG28" s="131"/>
      <c r="HH28" s="131"/>
      <c r="HI28" s="131"/>
      <c r="HJ28" s="131"/>
      <c r="HK28" s="131"/>
      <c r="HL28" s="131"/>
      <c r="HM28" s="131"/>
      <c r="HN28" s="131"/>
      <c r="HO28" s="131"/>
      <c r="HP28" s="131"/>
      <c r="HQ28" s="131"/>
      <c r="HR28" s="131"/>
      <c r="HS28" s="131"/>
      <c r="HT28" s="131"/>
      <c r="HU28" s="131"/>
      <c r="HV28" s="131"/>
      <c r="HW28" s="131"/>
      <c r="HX28" s="131"/>
      <c r="HY28" s="131"/>
      <c r="HZ28" s="131"/>
      <c r="IA28" s="131"/>
      <c r="IB28" s="131"/>
      <c r="IC28" s="131"/>
      <c r="ID28" s="131"/>
      <c r="IE28" s="131"/>
      <c r="IF28" s="131"/>
      <c r="IG28" s="131"/>
      <c r="IH28" s="131"/>
      <c r="II28" s="131"/>
      <c r="IJ28" s="131"/>
      <c r="IK28" s="131"/>
      <c r="IL28" s="131"/>
      <c r="IM28" s="131"/>
      <c r="IN28" s="131"/>
      <c r="IO28" s="131"/>
      <c r="IP28" s="131"/>
      <c r="IQ28" s="131"/>
      <c r="IR28" s="131"/>
      <c r="IS28" s="131"/>
      <c r="IT28" s="131"/>
      <c r="IU28" s="131"/>
      <c r="IV28" s="131"/>
      <c r="IW28" s="131"/>
      <c r="IX28" s="131"/>
      <c r="IY28" s="131"/>
      <c r="IZ28" s="131"/>
      <c r="JA28" s="131"/>
      <c r="JB28" s="131"/>
    </row>
    <row r="29" spans="1:262" s="116" customFormat="1" x14ac:dyDescent="0.25">
      <c r="A29" s="163"/>
      <c r="B29" s="164" t="s">
        <v>259</v>
      </c>
      <c r="C29" s="165"/>
      <c r="D29" s="166"/>
      <c r="E29" s="166"/>
      <c r="F29" s="167" t="str">
        <f t="shared" si="169"/>
        <v>-</v>
      </c>
      <c r="G29" s="168">
        <f t="shared" si="170"/>
        <v>0</v>
      </c>
      <c r="H29" s="167" t="str">
        <f t="shared" si="171"/>
        <v>-</v>
      </c>
      <c r="I29" s="169">
        <f t="shared" si="172"/>
        <v>0</v>
      </c>
      <c r="J29" s="165"/>
      <c r="K29" s="166"/>
      <c r="L29" s="166"/>
      <c r="M29" s="167" t="str">
        <f t="shared" si="173"/>
        <v>-</v>
      </c>
      <c r="N29" s="168">
        <f t="shared" si="174"/>
        <v>0</v>
      </c>
      <c r="O29" s="167" t="str">
        <f t="shared" si="175"/>
        <v>-</v>
      </c>
      <c r="P29" s="169">
        <f t="shared" si="176"/>
        <v>0</v>
      </c>
      <c r="Q29" s="165"/>
      <c r="R29" s="166"/>
      <c r="S29" s="166"/>
      <c r="T29" s="167" t="str">
        <f t="shared" si="177"/>
        <v>-</v>
      </c>
      <c r="U29" s="168">
        <f t="shared" si="178"/>
        <v>0</v>
      </c>
      <c r="V29" s="167" t="str">
        <f t="shared" si="179"/>
        <v>-</v>
      </c>
      <c r="W29" s="169">
        <f t="shared" si="180"/>
        <v>0</v>
      </c>
      <c r="X29" s="165"/>
      <c r="Y29" s="166"/>
      <c r="Z29" s="166"/>
      <c r="AA29" s="167" t="str">
        <f t="shared" si="181"/>
        <v>-</v>
      </c>
      <c r="AB29" s="168">
        <f t="shared" si="182"/>
        <v>0</v>
      </c>
      <c r="AC29" s="167" t="str">
        <f t="shared" si="183"/>
        <v>-</v>
      </c>
      <c r="AD29" s="169">
        <f t="shared" si="184"/>
        <v>0</v>
      </c>
      <c r="AE29" s="165"/>
      <c r="AF29" s="166"/>
      <c r="AG29" s="166"/>
      <c r="AH29" s="167" t="str">
        <f t="shared" si="185"/>
        <v>-</v>
      </c>
      <c r="AI29" s="168">
        <f t="shared" si="186"/>
        <v>0</v>
      </c>
      <c r="AJ29" s="167" t="str">
        <f t="shared" si="187"/>
        <v>-</v>
      </c>
      <c r="AK29" s="169">
        <f t="shared" si="188"/>
        <v>0</v>
      </c>
      <c r="AL29" s="165"/>
      <c r="AM29" s="166"/>
      <c r="AN29" s="166"/>
      <c r="AO29" s="167" t="str">
        <f t="shared" si="189"/>
        <v>-</v>
      </c>
      <c r="AP29" s="168">
        <f t="shared" si="190"/>
        <v>0</v>
      </c>
      <c r="AQ29" s="167" t="str">
        <f t="shared" si="191"/>
        <v>-</v>
      </c>
      <c r="AR29" s="169">
        <f t="shared" si="192"/>
        <v>0</v>
      </c>
      <c r="AS29" s="165"/>
      <c r="AT29" s="166"/>
      <c r="AU29" s="166"/>
      <c r="AV29" s="167" t="str">
        <f t="shared" si="193"/>
        <v>-</v>
      </c>
      <c r="AW29" s="168">
        <f t="shared" si="194"/>
        <v>0</v>
      </c>
      <c r="AX29" s="167" t="str">
        <f t="shared" si="195"/>
        <v>-</v>
      </c>
      <c r="AY29" s="169">
        <f t="shared" si="196"/>
        <v>0</v>
      </c>
      <c r="AZ29" s="165"/>
      <c r="BA29" s="166"/>
      <c r="BB29" s="166"/>
      <c r="BC29" s="167" t="str">
        <f t="shared" si="197"/>
        <v>-</v>
      </c>
      <c r="BD29" s="168">
        <f t="shared" si="198"/>
        <v>0</v>
      </c>
      <c r="BE29" s="167" t="str">
        <f t="shared" si="199"/>
        <v>-</v>
      </c>
      <c r="BF29" s="169">
        <f t="shared" si="200"/>
        <v>0</v>
      </c>
      <c r="BG29" s="165"/>
      <c r="BH29" s="166"/>
      <c r="BI29" s="166"/>
      <c r="BJ29" s="167" t="str">
        <f t="shared" si="201"/>
        <v>-</v>
      </c>
      <c r="BK29" s="168">
        <f t="shared" si="202"/>
        <v>0</v>
      </c>
      <c r="BL29" s="167" t="str">
        <f t="shared" si="203"/>
        <v>-</v>
      </c>
      <c r="BM29" s="169">
        <f t="shared" si="204"/>
        <v>0</v>
      </c>
      <c r="BN29" s="165"/>
      <c r="BO29" s="166"/>
      <c r="BP29" s="166"/>
      <c r="BQ29" s="167" t="str">
        <f t="shared" si="205"/>
        <v>-</v>
      </c>
      <c r="BR29" s="168">
        <f t="shared" si="206"/>
        <v>0</v>
      </c>
      <c r="BS29" s="167" t="str">
        <f t="shared" si="207"/>
        <v>-</v>
      </c>
      <c r="BT29" s="169">
        <f t="shared" si="208"/>
        <v>0</v>
      </c>
      <c r="BU29" s="165"/>
      <c r="BV29" s="166"/>
      <c r="BW29" s="166"/>
      <c r="BX29" s="167" t="str">
        <f t="shared" si="209"/>
        <v>-</v>
      </c>
      <c r="BY29" s="168">
        <f t="shared" si="210"/>
        <v>0</v>
      </c>
      <c r="BZ29" s="167" t="str">
        <f t="shared" si="211"/>
        <v>-</v>
      </c>
      <c r="CA29" s="169">
        <f t="shared" si="212"/>
        <v>0</v>
      </c>
      <c r="CB29" s="165"/>
      <c r="CC29" s="166"/>
      <c r="CD29" s="166"/>
      <c r="CE29" s="167" t="str">
        <f t="shared" si="213"/>
        <v>-</v>
      </c>
      <c r="CF29" s="168">
        <f t="shared" si="214"/>
        <v>0</v>
      </c>
      <c r="CG29" s="167" t="str">
        <f t="shared" si="215"/>
        <v>-</v>
      </c>
      <c r="CH29" s="169">
        <f t="shared" si="216"/>
        <v>0</v>
      </c>
      <c r="CI29" s="165"/>
      <c r="CJ29" s="166"/>
      <c r="CK29" s="166"/>
      <c r="CL29" s="167" t="str">
        <f t="shared" si="217"/>
        <v>-</v>
      </c>
      <c r="CM29" s="168">
        <f t="shared" si="218"/>
        <v>0</v>
      </c>
      <c r="CN29" s="167" t="str">
        <f t="shared" si="219"/>
        <v>-</v>
      </c>
      <c r="CO29" s="169">
        <f t="shared" si="220"/>
        <v>0</v>
      </c>
      <c r="CP29" s="165"/>
      <c r="CQ29" s="166"/>
      <c r="CR29" s="166"/>
      <c r="CS29" s="167" t="str">
        <f t="shared" si="221"/>
        <v>-</v>
      </c>
      <c r="CT29" s="168">
        <f t="shared" si="222"/>
        <v>0</v>
      </c>
      <c r="CU29" s="167" t="str">
        <f t="shared" si="223"/>
        <v>-</v>
      </c>
      <c r="CV29" s="169">
        <f t="shared" si="224"/>
        <v>0</v>
      </c>
      <c r="GA29" s="131"/>
      <c r="GB29" s="131"/>
      <c r="GC29" s="131"/>
      <c r="GD29" s="131"/>
      <c r="GE29" s="131"/>
      <c r="GF29" s="131"/>
      <c r="GG29" s="131"/>
      <c r="GH29" s="131"/>
      <c r="GI29" s="131"/>
      <c r="GJ29" s="131"/>
      <c r="GK29" s="131"/>
      <c r="GL29" s="131"/>
      <c r="GM29" s="131"/>
      <c r="GN29" s="131"/>
      <c r="GO29" s="131"/>
      <c r="GP29" s="131"/>
      <c r="GQ29" s="131"/>
      <c r="GR29" s="131"/>
      <c r="GS29" s="131"/>
      <c r="GT29" s="131"/>
      <c r="GU29" s="131"/>
      <c r="GV29" s="131"/>
      <c r="GW29" s="131"/>
      <c r="GX29" s="131"/>
      <c r="GY29" s="131"/>
      <c r="GZ29" s="131"/>
      <c r="HA29" s="131"/>
      <c r="HB29" s="131"/>
      <c r="HC29" s="131"/>
      <c r="HD29" s="131"/>
      <c r="HE29" s="131"/>
      <c r="HF29" s="131"/>
      <c r="HG29" s="131"/>
      <c r="HH29" s="131"/>
      <c r="HI29" s="131"/>
      <c r="HJ29" s="131"/>
      <c r="HK29" s="131"/>
      <c r="HL29" s="131"/>
      <c r="HM29" s="131"/>
      <c r="HN29" s="131"/>
      <c r="HO29" s="131"/>
      <c r="HP29" s="131"/>
      <c r="HQ29" s="131"/>
      <c r="HR29" s="131"/>
      <c r="HS29" s="131"/>
      <c r="HT29" s="131"/>
      <c r="HU29" s="131"/>
      <c r="HV29" s="131"/>
      <c r="HW29" s="131"/>
      <c r="HX29" s="131"/>
      <c r="HY29" s="131"/>
      <c r="HZ29" s="131"/>
      <c r="IA29" s="131"/>
      <c r="IB29" s="131"/>
      <c r="IC29" s="131"/>
      <c r="ID29" s="131"/>
      <c r="IE29" s="131"/>
      <c r="IF29" s="131"/>
      <c r="IG29" s="131"/>
      <c r="IH29" s="131"/>
      <c r="II29" s="131"/>
      <c r="IJ29" s="131"/>
      <c r="IK29" s="131"/>
      <c r="IL29" s="131"/>
      <c r="IM29" s="131"/>
      <c r="IN29" s="131"/>
      <c r="IO29" s="131"/>
      <c r="IP29" s="131"/>
      <c r="IQ29" s="131"/>
      <c r="IR29" s="131"/>
      <c r="IS29" s="131"/>
      <c r="IT29" s="131"/>
      <c r="IU29" s="131"/>
      <c r="IV29" s="131"/>
      <c r="IW29" s="131"/>
      <c r="IX29" s="131"/>
      <c r="IY29" s="131"/>
      <c r="IZ29" s="131"/>
      <c r="JA29" s="131"/>
      <c r="JB29" s="131"/>
    </row>
    <row r="30" spans="1:262" s="138" customFormat="1" ht="22.5" x14ac:dyDescent="0.25">
      <c r="A30" s="170" t="s">
        <v>260</v>
      </c>
      <c r="B30" s="171" t="s">
        <v>261</v>
      </c>
      <c r="C30" s="172">
        <f>SUM(C32:C40)</f>
        <v>0</v>
      </c>
      <c r="D30" s="173">
        <f t="shared" ref="D30:E30" si="225">SUM(D32:D40)</f>
        <v>0</v>
      </c>
      <c r="E30" s="173">
        <f t="shared" si="225"/>
        <v>0</v>
      </c>
      <c r="F30" s="128" t="str">
        <f t="shared" ref="F30" si="226">IF(D30&gt;0,E30/D30,"-")</f>
        <v>-</v>
      </c>
      <c r="G30" s="136">
        <f t="shared" ref="G30" si="227">E30-D30</f>
        <v>0</v>
      </c>
      <c r="H30" s="128" t="str">
        <f t="shared" ref="H30" si="228">IF(C30&gt;0,E30/C30,"-")</f>
        <v>-</v>
      </c>
      <c r="I30" s="137">
        <f t="shared" ref="I30" si="229">E30-C30</f>
        <v>0</v>
      </c>
      <c r="J30" s="172">
        <f>SUM(J32:J40)</f>
        <v>0</v>
      </c>
      <c r="K30" s="173">
        <f t="shared" ref="K30:L30" si="230">SUM(K32:K40)</f>
        <v>0</v>
      </c>
      <c r="L30" s="173">
        <f t="shared" si="230"/>
        <v>0</v>
      </c>
      <c r="M30" s="128" t="str">
        <f t="shared" ref="M30" si="231">IF(K30&gt;0,L30/K30,"-")</f>
        <v>-</v>
      </c>
      <c r="N30" s="136">
        <f t="shared" ref="N30" si="232">L30-K30</f>
        <v>0</v>
      </c>
      <c r="O30" s="128" t="str">
        <f t="shared" ref="O30" si="233">IF(J30&gt;0,L30/J30,"-")</f>
        <v>-</v>
      </c>
      <c r="P30" s="137">
        <f t="shared" ref="P30" si="234">L30-J30</f>
        <v>0</v>
      </c>
      <c r="Q30" s="172">
        <f>SUM(Q32:Q40)</f>
        <v>0</v>
      </c>
      <c r="R30" s="173">
        <f t="shared" ref="R30:S30" si="235">SUM(R32:R40)</f>
        <v>0</v>
      </c>
      <c r="S30" s="173">
        <f t="shared" si="235"/>
        <v>0</v>
      </c>
      <c r="T30" s="128" t="str">
        <f t="shared" ref="T30" si="236">IF(R30&gt;0,S30/R30,"-")</f>
        <v>-</v>
      </c>
      <c r="U30" s="136">
        <f t="shared" ref="U30" si="237">S30-R30</f>
        <v>0</v>
      </c>
      <c r="V30" s="128" t="str">
        <f t="shared" ref="V30" si="238">IF(Q30&gt;0,S30/Q30,"-")</f>
        <v>-</v>
      </c>
      <c r="W30" s="137">
        <f t="shared" ref="W30" si="239">S30-Q30</f>
        <v>0</v>
      </c>
      <c r="X30" s="172">
        <f t="shared" ref="X30:Z30" si="240">SUM(X32:X40)</f>
        <v>0</v>
      </c>
      <c r="Y30" s="173">
        <f t="shared" si="240"/>
        <v>0</v>
      </c>
      <c r="Z30" s="173">
        <f t="shared" si="240"/>
        <v>0</v>
      </c>
      <c r="AA30" s="128" t="str">
        <f t="shared" ref="AA30" si="241">IF(Y30&gt;0,Z30/Y30,"-")</f>
        <v>-</v>
      </c>
      <c r="AB30" s="136">
        <f t="shared" ref="AB30" si="242">Z30-Y30</f>
        <v>0</v>
      </c>
      <c r="AC30" s="128" t="str">
        <f t="shared" ref="AC30" si="243">IF(X30&gt;0,Z30/X30,"-")</f>
        <v>-</v>
      </c>
      <c r="AD30" s="137">
        <f t="shared" ref="AD30" si="244">Z30-X30</f>
        <v>0</v>
      </c>
      <c r="AE30" s="172">
        <f t="shared" ref="AE30:AF30" si="245">SUM(AE32:AE40)</f>
        <v>0</v>
      </c>
      <c r="AF30" s="173">
        <f t="shared" si="245"/>
        <v>0</v>
      </c>
      <c r="AG30" s="173">
        <f>SUM(AG32:AG40)</f>
        <v>0</v>
      </c>
      <c r="AH30" s="128" t="str">
        <f t="shared" si="62"/>
        <v>-</v>
      </c>
      <c r="AI30" s="136">
        <f t="shared" si="31"/>
        <v>0</v>
      </c>
      <c r="AJ30" s="128" t="str">
        <f t="shared" si="63"/>
        <v>-</v>
      </c>
      <c r="AK30" s="137">
        <f t="shared" si="32"/>
        <v>0</v>
      </c>
      <c r="AL30" s="172">
        <f t="shared" ref="AL30:AN30" si="246">SUM(AL32:AL40)</f>
        <v>0</v>
      </c>
      <c r="AM30" s="173">
        <f t="shared" si="246"/>
        <v>0</v>
      </c>
      <c r="AN30" s="173">
        <f t="shared" si="246"/>
        <v>0</v>
      </c>
      <c r="AO30" s="128" t="str">
        <f t="shared" ref="AO30" si="247">IF(AM30&gt;0,AN30/AM30,"-")</f>
        <v>-</v>
      </c>
      <c r="AP30" s="136">
        <f t="shared" ref="AP30" si="248">AN30-AM30</f>
        <v>0</v>
      </c>
      <c r="AQ30" s="128" t="str">
        <f t="shared" ref="AQ30" si="249">IF(AL30&gt;0,AN30/AL30,"-")</f>
        <v>-</v>
      </c>
      <c r="AR30" s="137">
        <f t="shared" ref="AR30" si="250">AN30-AL30</f>
        <v>0</v>
      </c>
      <c r="AS30" s="172">
        <f t="shared" ref="AS30:AU30" si="251">SUM(AS32:AS40)</f>
        <v>0</v>
      </c>
      <c r="AT30" s="173">
        <f t="shared" si="251"/>
        <v>0</v>
      </c>
      <c r="AU30" s="173">
        <f t="shared" si="251"/>
        <v>0</v>
      </c>
      <c r="AV30" s="128" t="str">
        <f t="shared" ref="AV30" si="252">IF(AT30&gt;0,AU30/AT30,"-")</f>
        <v>-</v>
      </c>
      <c r="AW30" s="136">
        <f t="shared" ref="AW30" si="253">AU30-AT30</f>
        <v>0</v>
      </c>
      <c r="AX30" s="128" t="str">
        <f t="shared" ref="AX30" si="254">IF(AS30&gt;0,AU30/AS30,"-")</f>
        <v>-</v>
      </c>
      <c r="AY30" s="137">
        <f t="shared" ref="AY30" si="255">AU30-AS30</f>
        <v>0</v>
      </c>
      <c r="AZ30" s="172">
        <f>SUM(AZ32:AZ40)</f>
        <v>0</v>
      </c>
      <c r="BA30" s="173">
        <f t="shared" ref="BA30:BB30" si="256">SUM(BA32:BA40)</f>
        <v>0</v>
      </c>
      <c r="BB30" s="173">
        <f t="shared" si="256"/>
        <v>0</v>
      </c>
      <c r="BC30" s="128" t="str">
        <f t="shared" ref="BC30" si="257">IF(BA30&gt;0,BB30/BA30,"-")</f>
        <v>-</v>
      </c>
      <c r="BD30" s="136">
        <f t="shared" ref="BD30" si="258">BB30-BA30</f>
        <v>0</v>
      </c>
      <c r="BE30" s="128" t="str">
        <f t="shared" ref="BE30" si="259">IF(AZ30&gt;0,BB30/AZ30,"-")</f>
        <v>-</v>
      </c>
      <c r="BF30" s="137">
        <f t="shared" ref="BF30" si="260">BB30-AZ30</f>
        <v>0</v>
      </c>
      <c r="BG30" s="172">
        <f>SUM(BG32:BG40)</f>
        <v>0</v>
      </c>
      <c r="BH30" s="173">
        <f t="shared" ref="BH30:BI30" si="261">SUM(BH32:BH40)</f>
        <v>0</v>
      </c>
      <c r="BI30" s="173">
        <f t="shared" si="261"/>
        <v>0</v>
      </c>
      <c r="BJ30" s="128" t="str">
        <f t="shared" ref="BJ30" si="262">IF(BH30&gt;0,BI30/BH30,"-")</f>
        <v>-</v>
      </c>
      <c r="BK30" s="136">
        <f t="shared" ref="BK30" si="263">BI30-BH30</f>
        <v>0</v>
      </c>
      <c r="BL30" s="128" t="str">
        <f t="shared" ref="BL30" si="264">IF(BG30&gt;0,BI30/BG30,"-")</f>
        <v>-</v>
      </c>
      <c r="BM30" s="137">
        <f t="shared" ref="BM30" si="265">BI30-BG30</f>
        <v>0</v>
      </c>
      <c r="BN30" s="172">
        <f>SUM(BN32:BN40)</f>
        <v>0</v>
      </c>
      <c r="BO30" s="173">
        <f t="shared" ref="BO30:BP30" si="266">SUM(BO32:BO40)</f>
        <v>0</v>
      </c>
      <c r="BP30" s="173">
        <f t="shared" si="266"/>
        <v>0</v>
      </c>
      <c r="BQ30" s="128" t="str">
        <f t="shared" ref="BQ30" si="267">IF(BO30&gt;0,BP30/BO30,"-")</f>
        <v>-</v>
      </c>
      <c r="BR30" s="136">
        <f t="shared" ref="BR30" si="268">BP30-BO30</f>
        <v>0</v>
      </c>
      <c r="BS30" s="128" t="str">
        <f t="shared" ref="BS30" si="269">IF(BN30&gt;0,BP30/BN30,"-")</f>
        <v>-</v>
      </c>
      <c r="BT30" s="137">
        <f t="shared" ref="BT30" si="270">BP30-BN30</f>
        <v>0</v>
      </c>
      <c r="BU30" s="172">
        <f t="shared" ref="BU30:BW30" si="271">SUM(BU32:BU40)</f>
        <v>0</v>
      </c>
      <c r="BV30" s="173">
        <f t="shared" si="271"/>
        <v>0</v>
      </c>
      <c r="BW30" s="173">
        <f t="shared" si="271"/>
        <v>0</v>
      </c>
      <c r="BX30" s="128" t="str">
        <f t="shared" ref="BX30" si="272">IF(BV30&gt;0,BW30/BV30,"-")</f>
        <v>-</v>
      </c>
      <c r="BY30" s="136">
        <f t="shared" ref="BY30" si="273">BW30-BV30</f>
        <v>0</v>
      </c>
      <c r="BZ30" s="128" t="str">
        <f t="shared" ref="BZ30" si="274">IF(BU30&gt;0,BW30/BU30,"-")</f>
        <v>-</v>
      </c>
      <c r="CA30" s="137">
        <f t="shared" ref="CA30" si="275">BW30-BU30</f>
        <v>0</v>
      </c>
      <c r="CB30" s="172">
        <f t="shared" ref="CB30:CD30" si="276">SUM(CB32:CB40)</f>
        <v>0</v>
      </c>
      <c r="CC30" s="173">
        <f t="shared" si="276"/>
        <v>0</v>
      </c>
      <c r="CD30" s="173">
        <f t="shared" si="276"/>
        <v>0</v>
      </c>
      <c r="CE30" s="128" t="str">
        <f t="shared" si="43"/>
        <v>-</v>
      </c>
      <c r="CF30" s="136">
        <f t="shared" si="44"/>
        <v>0</v>
      </c>
      <c r="CG30" s="128" t="str">
        <f t="shared" si="45"/>
        <v>-</v>
      </c>
      <c r="CH30" s="137">
        <f t="shared" si="46"/>
        <v>0</v>
      </c>
      <c r="CI30" s="172">
        <f t="shared" ref="CI30:CK30" si="277">SUM(CI32:CI40)</f>
        <v>0</v>
      </c>
      <c r="CJ30" s="173">
        <f t="shared" si="277"/>
        <v>0</v>
      </c>
      <c r="CK30" s="173">
        <f t="shared" si="277"/>
        <v>0</v>
      </c>
      <c r="CL30" s="128" t="str">
        <f t="shared" ref="CL30" si="278">IF(CJ30&gt;0,CK30/CJ30,"-")</f>
        <v>-</v>
      </c>
      <c r="CM30" s="136">
        <f t="shared" ref="CM30" si="279">CK30-CJ30</f>
        <v>0</v>
      </c>
      <c r="CN30" s="128" t="str">
        <f t="shared" ref="CN30" si="280">IF(CI30&gt;0,CK30/CI30,"-")</f>
        <v>-</v>
      </c>
      <c r="CO30" s="137">
        <f t="shared" ref="CO30" si="281">CK30-CI30</f>
        <v>0</v>
      </c>
      <c r="CP30" s="172">
        <f t="shared" ref="CP30:CR30" si="282">SUM(CP32:CP40)</f>
        <v>0</v>
      </c>
      <c r="CQ30" s="173">
        <f t="shared" si="282"/>
        <v>0</v>
      </c>
      <c r="CR30" s="173">
        <f t="shared" si="282"/>
        <v>0</v>
      </c>
      <c r="CS30" s="128" t="str">
        <f t="shared" ref="CS30" si="283">IF(CQ30&gt;0,CR30/CQ30,"-")</f>
        <v>-</v>
      </c>
      <c r="CT30" s="136">
        <f t="shared" ref="CT30" si="284">CR30-CQ30</f>
        <v>0</v>
      </c>
      <c r="CU30" s="128" t="str">
        <f t="shared" ref="CU30" si="285">IF(CP30&gt;0,CR30/CP30,"-")</f>
        <v>-</v>
      </c>
      <c r="CV30" s="137">
        <f t="shared" ref="CV30" si="286">CR30-CP30</f>
        <v>0</v>
      </c>
      <c r="GA30" s="131"/>
      <c r="GB30" s="131"/>
      <c r="GC30" s="131"/>
      <c r="GD30" s="131"/>
      <c r="GE30" s="131"/>
      <c r="GF30" s="131"/>
      <c r="GG30" s="131"/>
      <c r="GH30" s="131"/>
      <c r="GI30" s="131"/>
      <c r="GJ30" s="131"/>
      <c r="GK30" s="131"/>
      <c r="GL30" s="131"/>
      <c r="GM30" s="131"/>
      <c r="GN30" s="131"/>
      <c r="GO30" s="131"/>
      <c r="GP30" s="131"/>
      <c r="GQ30" s="131"/>
      <c r="GR30" s="131"/>
      <c r="GS30" s="131"/>
      <c r="GT30" s="131"/>
      <c r="GU30" s="131"/>
      <c r="GV30" s="131"/>
      <c r="GW30" s="131"/>
      <c r="GX30" s="131"/>
      <c r="GY30" s="131"/>
      <c r="GZ30" s="131"/>
      <c r="HA30" s="131"/>
      <c r="HB30" s="131"/>
      <c r="HC30" s="131"/>
      <c r="HD30" s="131"/>
      <c r="HE30" s="131"/>
      <c r="HF30" s="131"/>
      <c r="HG30" s="131"/>
      <c r="HH30" s="131"/>
      <c r="HI30" s="131"/>
      <c r="HJ30" s="131"/>
      <c r="HK30" s="131"/>
      <c r="HL30" s="131"/>
      <c r="HM30" s="131"/>
      <c r="HN30" s="131"/>
      <c r="HO30" s="131"/>
      <c r="HP30" s="131"/>
      <c r="HQ30" s="131"/>
      <c r="HR30" s="131"/>
      <c r="HS30" s="131"/>
      <c r="HT30" s="131"/>
      <c r="HU30" s="131"/>
      <c r="HV30" s="131"/>
      <c r="HW30" s="131"/>
      <c r="HX30" s="131"/>
      <c r="HY30" s="131"/>
      <c r="HZ30" s="131"/>
      <c r="IA30" s="131"/>
      <c r="IB30" s="131"/>
      <c r="IC30" s="131"/>
      <c r="ID30" s="131"/>
      <c r="IE30" s="131"/>
      <c r="IF30" s="131"/>
      <c r="IG30" s="131"/>
      <c r="IH30" s="131"/>
      <c r="II30" s="131"/>
      <c r="IJ30" s="131"/>
      <c r="IK30" s="131"/>
      <c r="IL30" s="131"/>
      <c r="IM30" s="131"/>
      <c r="IN30" s="131"/>
      <c r="IO30" s="131"/>
      <c r="IP30" s="131"/>
      <c r="IQ30" s="131"/>
      <c r="IR30" s="131"/>
      <c r="IS30" s="131"/>
      <c r="IT30" s="131"/>
      <c r="IU30" s="131"/>
      <c r="IV30" s="131"/>
      <c r="IW30" s="131"/>
      <c r="IX30" s="131"/>
      <c r="IY30" s="131"/>
      <c r="IZ30" s="131"/>
      <c r="JA30" s="131"/>
      <c r="JB30" s="131"/>
    </row>
    <row r="31" spans="1:262" s="116" customFormat="1" x14ac:dyDescent="0.25">
      <c r="A31" s="139"/>
      <c r="B31" s="174" t="s">
        <v>242</v>
      </c>
      <c r="C31" s="175"/>
      <c r="D31" s="176"/>
      <c r="E31" s="176"/>
      <c r="F31" s="177"/>
      <c r="G31" s="178"/>
      <c r="H31" s="177"/>
      <c r="I31" s="179"/>
      <c r="J31" s="175"/>
      <c r="K31" s="176"/>
      <c r="L31" s="176"/>
      <c r="M31" s="177"/>
      <c r="N31" s="178"/>
      <c r="O31" s="177"/>
      <c r="P31" s="179"/>
      <c r="Q31" s="175"/>
      <c r="R31" s="176"/>
      <c r="S31" s="176"/>
      <c r="T31" s="177"/>
      <c r="U31" s="178"/>
      <c r="V31" s="177"/>
      <c r="W31" s="179"/>
      <c r="X31" s="175"/>
      <c r="Y31" s="176"/>
      <c r="Z31" s="176"/>
      <c r="AA31" s="177"/>
      <c r="AB31" s="178"/>
      <c r="AC31" s="177"/>
      <c r="AD31" s="179"/>
      <c r="AE31" s="175"/>
      <c r="AF31" s="176"/>
      <c r="AG31" s="176"/>
      <c r="AH31" s="177" t="str">
        <f t="shared" si="62"/>
        <v>-</v>
      </c>
      <c r="AI31" s="178">
        <f t="shared" si="31"/>
        <v>0</v>
      </c>
      <c r="AJ31" s="177" t="str">
        <f t="shared" si="63"/>
        <v>-</v>
      </c>
      <c r="AK31" s="179">
        <f t="shared" si="32"/>
        <v>0</v>
      </c>
      <c r="AL31" s="175"/>
      <c r="AM31" s="176"/>
      <c r="AN31" s="176"/>
      <c r="AO31" s="177"/>
      <c r="AP31" s="178"/>
      <c r="AQ31" s="177"/>
      <c r="AR31" s="179"/>
      <c r="AS31" s="175"/>
      <c r="AT31" s="176"/>
      <c r="AU31" s="176"/>
      <c r="AV31" s="177"/>
      <c r="AW31" s="178"/>
      <c r="AX31" s="177"/>
      <c r="AY31" s="179"/>
      <c r="AZ31" s="175"/>
      <c r="BA31" s="176"/>
      <c r="BB31" s="176"/>
      <c r="BC31" s="177"/>
      <c r="BD31" s="178"/>
      <c r="BE31" s="177"/>
      <c r="BF31" s="179"/>
      <c r="BG31" s="175"/>
      <c r="BH31" s="176"/>
      <c r="BI31" s="176"/>
      <c r="BJ31" s="177"/>
      <c r="BK31" s="178"/>
      <c r="BL31" s="177"/>
      <c r="BM31" s="179"/>
      <c r="BN31" s="175"/>
      <c r="BO31" s="176"/>
      <c r="BP31" s="176"/>
      <c r="BQ31" s="177"/>
      <c r="BR31" s="178"/>
      <c r="BS31" s="177"/>
      <c r="BT31" s="179"/>
      <c r="BU31" s="175"/>
      <c r="BV31" s="176"/>
      <c r="BW31" s="176"/>
      <c r="BX31" s="177"/>
      <c r="BY31" s="178"/>
      <c r="BZ31" s="177"/>
      <c r="CA31" s="179"/>
      <c r="CB31" s="175"/>
      <c r="CC31" s="176"/>
      <c r="CD31" s="176"/>
      <c r="CE31" s="177" t="str">
        <f t="shared" si="43"/>
        <v>-</v>
      </c>
      <c r="CF31" s="178">
        <f t="shared" si="44"/>
        <v>0</v>
      </c>
      <c r="CG31" s="177" t="str">
        <f t="shared" si="45"/>
        <v>-</v>
      </c>
      <c r="CH31" s="179">
        <f t="shared" si="46"/>
        <v>0</v>
      </c>
      <c r="CI31" s="175"/>
      <c r="CJ31" s="176"/>
      <c r="CK31" s="176"/>
      <c r="CL31" s="177"/>
      <c r="CM31" s="178"/>
      <c r="CN31" s="177"/>
      <c r="CO31" s="179"/>
      <c r="CP31" s="175"/>
      <c r="CQ31" s="176"/>
      <c r="CR31" s="176"/>
      <c r="CS31" s="177"/>
      <c r="CT31" s="178"/>
      <c r="CU31" s="177"/>
      <c r="CV31" s="179"/>
      <c r="GA31" s="131"/>
      <c r="GB31" s="131"/>
      <c r="GC31" s="131"/>
      <c r="GD31" s="131"/>
      <c r="GE31" s="131"/>
      <c r="GF31" s="131"/>
      <c r="GG31" s="131"/>
      <c r="GH31" s="131"/>
      <c r="GI31" s="131"/>
      <c r="GJ31" s="131"/>
      <c r="GK31" s="131"/>
      <c r="GL31" s="131"/>
      <c r="GM31" s="131"/>
      <c r="GN31" s="131"/>
      <c r="GO31" s="131"/>
      <c r="GP31" s="131"/>
      <c r="GQ31" s="131"/>
      <c r="GR31" s="131"/>
      <c r="GS31" s="131"/>
      <c r="GT31" s="131"/>
      <c r="GU31" s="131"/>
      <c r="GV31" s="131"/>
      <c r="GW31" s="131"/>
      <c r="GX31" s="131"/>
      <c r="GY31" s="131"/>
      <c r="GZ31" s="131"/>
      <c r="HA31" s="131"/>
      <c r="HB31" s="131"/>
      <c r="HC31" s="131"/>
      <c r="HD31" s="131"/>
      <c r="HE31" s="131"/>
      <c r="HF31" s="131"/>
      <c r="HG31" s="131"/>
      <c r="HH31" s="131"/>
      <c r="HI31" s="131"/>
      <c r="HJ31" s="131"/>
      <c r="HK31" s="131"/>
      <c r="HL31" s="131"/>
      <c r="HM31" s="131"/>
      <c r="HN31" s="131"/>
      <c r="HO31" s="131"/>
      <c r="HP31" s="131"/>
      <c r="HQ31" s="131"/>
      <c r="HR31" s="131"/>
      <c r="HS31" s="131"/>
      <c r="HT31" s="131"/>
      <c r="HU31" s="131"/>
      <c r="HV31" s="131"/>
      <c r="HW31" s="131"/>
      <c r="HX31" s="131"/>
      <c r="HY31" s="131"/>
      <c r="HZ31" s="131"/>
      <c r="IA31" s="131"/>
      <c r="IB31" s="131"/>
      <c r="IC31" s="131"/>
      <c r="ID31" s="131"/>
      <c r="IE31" s="131"/>
      <c r="IF31" s="131"/>
      <c r="IG31" s="131"/>
      <c r="IH31" s="131"/>
      <c r="II31" s="131"/>
      <c r="IJ31" s="131"/>
      <c r="IK31" s="131"/>
      <c r="IL31" s="131"/>
      <c r="IM31" s="131"/>
      <c r="IN31" s="131"/>
      <c r="IO31" s="131"/>
      <c r="IP31" s="131"/>
      <c r="IQ31" s="131"/>
      <c r="IR31" s="131"/>
      <c r="IS31" s="131"/>
      <c r="IT31" s="131"/>
      <c r="IU31" s="131"/>
      <c r="IV31" s="131"/>
      <c r="IW31" s="131"/>
      <c r="IX31" s="131"/>
      <c r="IY31" s="131"/>
      <c r="IZ31" s="131"/>
      <c r="JA31" s="131"/>
      <c r="JB31" s="131"/>
    </row>
    <row r="32" spans="1:262" s="116" customFormat="1" x14ac:dyDescent="0.25">
      <c r="A32" s="153"/>
      <c r="B32" s="154" t="s">
        <v>262</v>
      </c>
      <c r="C32" s="155"/>
      <c r="D32" s="156"/>
      <c r="E32" s="156"/>
      <c r="F32" s="150" t="str">
        <f t="shared" ref="F32:F40" si="287">IF(D32&gt;0,E32/D32,"-")</f>
        <v>-</v>
      </c>
      <c r="G32" s="151">
        <f t="shared" ref="G32:G40" si="288">E32-D32</f>
        <v>0</v>
      </c>
      <c r="H32" s="150" t="str">
        <f t="shared" ref="H32:H40" si="289">IF(C32&gt;0,E32/C32,"-")</f>
        <v>-</v>
      </c>
      <c r="I32" s="152">
        <f t="shared" ref="I32:I40" si="290">E32-C32</f>
        <v>0</v>
      </c>
      <c r="J32" s="155"/>
      <c r="K32" s="156"/>
      <c r="L32" s="156"/>
      <c r="M32" s="150" t="str">
        <f t="shared" ref="M32:M40" si="291">IF(K32&gt;0,L32/K32,"-")</f>
        <v>-</v>
      </c>
      <c r="N32" s="151">
        <f t="shared" ref="N32:N40" si="292">L32-K32</f>
        <v>0</v>
      </c>
      <c r="O32" s="150" t="str">
        <f t="shared" ref="O32:O40" si="293">IF(J32&gt;0,L32/J32,"-")</f>
        <v>-</v>
      </c>
      <c r="P32" s="152">
        <f t="shared" ref="P32:P40" si="294">L32-J32</f>
        <v>0</v>
      </c>
      <c r="Q32" s="155"/>
      <c r="R32" s="156"/>
      <c r="S32" s="156"/>
      <c r="T32" s="150" t="str">
        <f t="shared" ref="T32:T40" si="295">IF(R32&gt;0,S32/R32,"-")</f>
        <v>-</v>
      </c>
      <c r="U32" s="151">
        <f t="shared" ref="U32:U40" si="296">S32-R32</f>
        <v>0</v>
      </c>
      <c r="V32" s="150" t="str">
        <f t="shared" ref="V32:V40" si="297">IF(Q32&gt;0,S32/Q32,"-")</f>
        <v>-</v>
      </c>
      <c r="W32" s="152">
        <f t="shared" ref="W32:W40" si="298">S32-Q32</f>
        <v>0</v>
      </c>
      <c r="X32" s="155"/>
      <c r="Y32" s="156"/>
      <c r="Z32" s="156"/>
      <c r="AA32" s="150" t="str">
        <f t="shared" ref="AA32:AA40" si="299">IF(Y32&gt;0,Z32/Y32,"-")</f>
        <v>-</v>
      </c>
      <c r="AB32" s="151">
        <f t="shared" ref="AB32:AB40" si="300">Z32-Y32</f>
        <v>0</v>
      </c>
      <c r="AC32" s="150" t="str">
        <f t="shared" ref="AC32:AC40" si="301">IF(X32&gt;0,Z32/X32,"-")</f>
        <v>-</v>
      </c>
      <c r="AD32" s="152">
        <f t="shared" ref="AD32:AD40" si="302">Z32-X32</f>
        <v>0</v>
      </c>
      <c r="AE32" s="155"/>
      <c r="AF32" s="156"/>
      <c r="AG32" s="156"/>
      <c r="AH32" s="150" t="str">
        <f t="shared" ref="AH32:AH40" si="303">IF(AF32&gt;0,AG32/AF32,"-")</f>
        <v>-</v>
      </c>
      <c r="AI32" s="151">
        <f t="shared" ref="AI32:AI40" si="304">AG32-AF32</f>
        <v>0</v>
      </c>
      <c r="AJ32" s="150" t="str">
        <f t="shared" ref="AJ32:AJ40" si="305">IF(AE32&gt;0,AG32/AE32,"-")</f>
        <v>-</v>
      </c>
      <c r="AK32" s="152">
        <f t="shared" ref="AK32:AK40" si="306">AG32-AE32</f>
        <v>0</v>
      </c>
      <c r="AL32" s="155"/>
      <c r="AM32" s="156"/>
      <c r="AN32" s="156"/>
      <c r="AO32" s="150" t="str">
        <f t="shared" ref="AO32:AO40" si="307">IF(AM32&gt;0,AN32/AM32,"-")</f>
        <v>-</v>
      </c>
      <c r="AP32" s="151">
        <f t="shared" ref="AP32:AP40" si="308">AN32-AM32</f>
        <v>0</v>
      </c>
      <c r="AQ32" s="150" t="str">
        <f t="shared" ref="AQ32:AQ40" si="309">IF(AL32&gt;0,AN32/AL32,"-")</f>
        <v>-</v>
      </c>
      <c r="AR32" s="152">
        <f t="shared" ref="AR32:AR40" si="310">AN32-AL32</f>
        <v>0</v>
      </c>
      <c r="AS32" s="155"/>
      <c r="AT32" s="156"/>
      <c r="AU32" s="156"/>
      <c r="AV32" s="150" t="str">
        <f t="shared" ref="AV32:AV40" si="311">IF(AT32&gt;0,AU32/AT32,"-")</f>
        <v>-</v>
      </c>
      <c r="AW32" s="151">
        <f t="shared" ref="AW32:AW40" si="312">AU32-AT32</f>
        <v>0</v>
      </c>
      <c r="AX32" s="150" t="str">
        <f t="shared" ref="AX32:AX40" si="313">IF(AS32&gt;0,AU32/AS32,"-")</f>
        <v>-</v>
      </c>
      <c r="AY32" s="152">
        <f t="shared" ref="AY32:AY40" si="314">AU32-AS32</f>
        <v>0</v>
      </c>
      <c r="AZ32" s="155"/>
      <c r="BA32" s="156"/>
      <c r="BB32" s="156"/>
      <c r="BC32" s="150" t="str">
        <f t="shared" ref="BC32:BC40" si="315">IF(BA32&gt;0,BB32/BA32,"-")</f>
        <v>-</v>
      </c>
      <c r="BD32" s="151">
        <f t="shared" ref="BD32:BD40" si="316">BB32-BA32</f>
        <v>0</v>
      </c>
      <c r="BE32" s="150" t="str">
        <f t="shared" ref="BE32:BE40" si="317">IF(AZ32&gt;0,BB32/AZ32,"-")</f>
        <v>-</v>
      </c>
      <c r="BF32" s="152">
        <f t="shared" ref="BF32:BF40" si="318">BB32-AZ32</f>
        <v>0</v>
      </c>
      <c r="BG32" s="155"/>
      <c r="BH32" s="156"/>
      <c r="BI32" s="156"/>
      <c r="BJ32" s="150" t="str">
        <f t="shared" ref="BJ32:BJ40" si="319">IF(BH32&gt;0,BI32/BH32,"-")</f>
        <v>-</v>
      </c>
      <c r="BK32" s="151">
        <f t="shared" ref="BK32:BK40" si="320">BI32-BH32</f>
        <v>0</v>
      </c>
      <c r="BL32" s="150" t="str">
        <f t="shared" ref="BL32:BL40" si="321">IF(BG32&gt;0,BI32/BG32,"-")</f>
        <v>-</v>
      </c>
      <c r="BM32" s="152">
        <f t="shared" ref="BM32:BM40" si="322">BI32-BG32</f>
        <v>0</v>
      </c>
      <c r="BN32" s="155"/>
      <c r="BO32" s="156"/>
      <c r="BP32" s="156"/>
      <c r="BQ32" s="150" t="str">
        <f t="shared" ref="BQ32:BQ40" si="323">IF(BO32&gt;0,BP32/BO32,"-")</f>
        <v>-</v>
      </c>
      <c r="BR32" s="151">
        <f t="shared" ref="BR32:BR40" si="324">BP32-BO32</f>
        <v>0</v>
      </c>
      <c r="BS32" s="150" t="str">
        <f t="shared" ref="BS32:BS40" si="325">IF(BN32&gt;0,BP32/BN32,"-")</f>
        <v>-</v>
      </c>
      <c r="BT32" s="152">
        <f t="shared" ref="BT32:BT40" si="326">BP32-BN32</f>
        <v>0</v>
      </c>
      <c r="BU32" s="155"/>
      <c r="BV32" s="156"/>
      <c r="BW32" s="156"/>
      <c r="BX32" s="150" t="str">
        <f t="shared" ref="BX32:BX40" si="327">IF(BV32&gt;0,BW32/BV32,"-")</f>
        <v>-</v>
      </c>
      <c r="BY32" s="151">
        <f t="shared" ref="BY32:BY40" si="328">BW32-BV32</f>
        <v>0</v>
      </c>
      <c r="BZ32" s="150" t="str">
        <f t="shared" ref="BZ32:BZ40" si="329">IF(BU32&gt;0,BW32/BU32,"-")</f>
        <v>-</v>
      </c>
      <c r="CA32" s="152">
        <f t="shared" ref="CA32:CA40" si="330">BW32-BU32</f>
        <v>0</v>
      </c>
      <c r="CB32" s="155"/>
      <c r="CC32" s="156"/>
      <c r="CD32" s="156"/>
      <c r="CE32" s="150" t="str">
        <f t="shared" ref="CE32:CE40" si="331">IF(CC32&gt;0,CD32/CC32,"-")</f>
        <v>-</v>
      </c>
      <c r="CF32" s="151">
        <f t="shared" ref="CF32:CF40" si="332">CD32-CC32</f>
        <v>0</v>
      </c>
      <c r="CG32" s="150" t="str">
        <f t="shared" ref="CG32:CG40" si="333">IF(CB32&gt;0,CD32/CB32,"-")</f>
        <v>-</v>
      </c>
      <c r="CH32" s="152">
        <f t="shared" ref="CH32:CH40" si="334">CD32-CB32</f>
        <v>0</v>
      </c>
      <c r="CI32" s="155"/>
      <c r="CJ32" s="156"/>
      <c r="CK32" s="156"/>
      <c r="CL32" s="150" t="str">
        <f t="shared" ref="CL32:CL40" si="335">IF(CJ32&gt;0,CK32/CJ32,"-")</f>
        <v>-</v>
      </c>
      <c r="CM32" s="151">
        <f t="shared" ref="CM32:CM40" si="336">CK32-CJ32</f>
        <v>0</v>
      </c>
      <c r="CN32" s="150" t="str">
        <f t="shared" ref="CN32:CN40" si="337">IF(CI32&gt;0,CK32/CI32,"-")</f>
        <v>-</v>
      </c>
      <c r="CO32" s="152">
        <f t="shared" ref="CO32:CO40" si="338">CK32-CI32</f>
        <v>0</v>
      </c>
      <c r="CP32" s="155"/>
      <c r="CQ32" s="156"/>
      <c r="CR32" s="156"/>
      <c r="CS32" s="150" t="str">
        <f t="shared" ref="CS32:CS40" si="339">IF(CQ32&gt;0,CR32/CQ32,"-")</f>
        <v>-</v>
      </c>
      <c r="CT32" s="151">
        <f t="shared" ref="CT32:CT40" si="340">CR32-CQ32</f>
        <v>0</v>
      </c>
      <c r="CU32" s="150" t="str">
        <f t="shared" ref="CU32:CU40" si="341">IF(CP32&gt;0,CR32/CP32,"-")</f>
        <v>-</v>
      </c>
      <c r="CV32" s="152">
        <f t="shared" ref="CV32:CV40" si="342">CR32-CP32</f>
        <v>0</v>
      </c>
      <c r="GA32" s="131"/>
      <c r="GB32" s="131"/>
      <c r="GC32" s="131"/>
      <c r="GD32" s="131"/>
      <c r="GE32" s="131"/>
      <c r="GF32" s="131"/>
      <c r="GG32" s="131"/>
      <c r="GH32" s="131"/>
      <c r="GI32" s="131"/>
      <c r="GJ32" s="131"/>
      <c r="GK32" s="131"/>
      <c r="GL32" s="131"/>
      <c r="GM32" s="131"/>
      <c r="GN32" s="131"/>
      <c r="GO32" s="131"/>
      <c r="GP32" s="131"/>
      <c r="GQ32" s="131"/>
      <c r="GR32" s="131"/>
      <c r="GS32" s="131"/>
      <c r="GT32" s="131"/>
      <c r="GU32" s="131"/>
      <c r="GV32" s="131"/>
      <c r="GW32" s="131"/>
      <c r="GX32" s="131"/>
      <c r="GY32" s="131"/>
      <c r="GZ32" s="131"/>
      <c r="HA32" s="131"/>
      <c r="HB32" s="131"/>
      <c r="HC32" s="131"/>
      <c r="HD32" s="131"/>
      <c r="HE32" s="131"/>
      <c r="HF32" s="131"/>
      <c r="HG32" s="131"/>
      <c r="HH32" s="131"/>
      <c r="HI32" s="131"/>
      <c r="HJ32" s="131"/>
      <c r="HK32" s="131"/>
      <c r="HL32" s="131"/>
      <c r="HM32" s="131"/>
      <c r="HN32" s="131"/>
      <c r="HO32" s="131"/>
      <c r="HP32" s="131"/>
      <c r="HQ32" s="131"/>
      <c r="HR32" s="131"/>
      <c r="HS32" s="131"/>
      <c r="HT32" s="131"/>
      <c r="HU32" s="131"/>
      <c r="HV32" s="131"/>
      <c r="HW32" s="131"/>
      <c r="HX32" s="131"/>
      <c r="HY32" s="131"/>
      <c r="HZ32" s="131"/>
      <c r="IA32" s="131"/>
      <c r="IB32" s="131"/>
      <c r="IC32" s="131"/>
      <c r="ID32" s="131"/>
      <c r="IE32" s="131"/>
      <c r="IF32" s="131"/>
      <c r="IG32" s="131"/>
      <c r="IH32" s="131"/>
      <c r="II32" s="131"/>
      <c r="IJ32" s="131"/>
      <c r="IK32" s="131"/>
      <c r="IL32" s="131"/>
      <c r="IM32" s="131"/>
      <c r="IN32" s="131"/>
      <c r="IO32" s="131"/>
      <c r="IP32" s="131"/>
      <c r="IQ32" s="131"/>
      <c r="IR32" s="131"/>
      <c r="IS32" s="131"/>
      <c r="IT32" s="131"/>
      <c r="IU32" s="131"/>
      <c r="IV32" s="131"/>
      <c r="IW32" s="131"/>
      <c r="IX32" s="131"/>
      <c r="IY32" s="131"/>
      <c r="IZ32" s="131"/>
      <c r="JA32" s="131"/>
      <c r="JB32" s="131"/>
    </row>
    <row r="33" spans="1:262" s="116" customFormat="1" x14ac:dyDescent="0.25">
      <c r="A33" s="153"/>
      <c r="B33" s="154" t="s">
        <v>263</v>
      </c>
      <c r="C33" s="155"/>
      <c r="D33" s="156"/>
      <c r="E33" s="156"/>
      <c r="F33" s="150" t="str">
        <f t="shared" si="287"/>
        <v>-</v>
      </c>
      <c r="G33" s="151">
        <f t="shared" si="288"/>
        <v>0</v>
      </c>
      <c r="H33" s="150" t="str">
        <f t="shared" si="289"/>
        <v>-</v>
      </c>
      <c r="I33" s="152">
        <f t="shared" si="290"/>
        <v>0</v>
      </c>
      <c r="J33" s="155"/>
      <c r="K33" s="156"/>
      <c r="L33" s="156"/>
      <c r="M33" s="150" t="str">
        <f t="shared" si="291"/>
        <v>-</v>
      </c>
      <c r="N33" s="151">
        <f t="shared" si="292"/>
        <v>0</v>
      </c>
      <c r="O33" s="150" t="str">
        <f t="shared" si="293"/>
        <v>-</v>
      </c>
      <c r="P33" s="152">
        <f t="shared" si="294"/>
        <v>0</v>
      </c>
      <c r="Q33" s="155"/>
      <c r="R33" s="156"/>
      <c r="S33" s="156"/>
      <c r="T33" s="150" t="str">
        <f t="shared" si="295"/>
        <v>-</v>
      </c>
      <c r="U33" s="151">
        <f t="shared" si="296"/>
        <v>0</v>
      </c>
      <c r="V33" s="150" t="str">
        <f t="shared" si="297"/>
        <v>-</v>
      </c>
      <c r="W33" s="152">
        <f t="shared" si="298"/>
        <v>0</v>
      </c>
      <c r="X33" s="155"/>
      <c r="Y33" s="156"/>
      <c r="Z33" s="156"/>
      <c r="AA33" s="150" t="str">
        <f t="shared" si="299"/>
        <v>-</v>
      </c>
      <c r="AB33" s="151">
        <f t="shared" si="300"/>
        <v>0</v>
      </c>
      <c r="AC33" s="150" t="str">
        <f t="shared" si="301"/>
        <v>-</v>
      </c>
      <c r="AD33" s="152">
        <f t="shared" si="302"/>
        <v>0</v>
      </c>
      <c r="AE33" s="155"/>
      <c r="AF33" s="156"/>
      <c r="AG33" s="156"/>
      <c r="AH33" s="150" t="str">
        <f t="shared" si="303"/>
        <v>-</v>
      </c>
      <c r="AI33" s="151">
        <f t="shared" si="304"/>
        <v>0</v>
      </c>
      <c r="AJ33" s="150" t="str">
        <f t="shared" si="305"/>
        <v>-</v>
      </c>
      <c r="AK33" s="152">
        <f t="shared" si="306"/>
        <v>0</v>
      </c>
      <c r="AL33" s="155"/>
      <c r="AM33" s="156"/>
      <c r="AN33" s="156"/>
      <c r="AO33" s="150" t="str">
        <f t="shared" si="307"/>
        <v>-</v>
      </c>
      <c r="AP33" s="151">
        <f t="shared" si="308"/>
        <v>0</v>
      </c>
      <c r="AQ33" s="150" t="str">
        <f t="shared" si="309"/>
        <v>-</v>
      </c>
      <c r="AR33" s="152">
        <f t="shared" si="310"/>
        <v>0</v>
      </c>
      <c r="AS33" s="155"/>
      <c r="AT33" s="156"/>
      <c r="AU33" s="156"/>
      <c r="AV33" s="150" t="str">
        <f t="shared" si="311"/>
        <v>-</v>
      </c>
      <c r="AW33" s="151">
        <f t="shared" si="312"/>
        <v>0</v>
      </c>
      <c r="AX33" s="150" t="str">
        <f t="shared" si="313"/>
        <v>-</v>
      </c>
      <c r="AY33" s="152">
        <f t="shared" si="314"/>
        <v>0</v>
      </c>
      <c r="AZ33" s="155"/>
      <c r="BA33" s="156"/>
      <c r="BB33" s="156"/>
      <c r="BC33" s="150" t="str">
        <f t="shared" si="315"/>
        <v>-</v>
      </c>
      <c r="BD33" s="151">
        <f t="shared" si="316"/>
        <v>0</v>
      </c>
      <c r="BE33" s="150" t="str">
        <f t="shared" si="317"/>
        <v>-</v>
      </c>
      <c r="BF33" s="152">
        <f t="shared" si="318"/>
        <v>0</v>
      </c>
      <c r="BG33" s="155"/>
      <c r="BH33" s="156"/>
      <c r="BI33" s="156"/>
      <c r="BJ33" s="150" t="str">
        <f t="shared" si="319"/>
        <v>-</v>
      </c>
      <c r="BK33" s="151">
        <f t="shared" si="320"/>
        <v>0</v>
      </c>
      <c r="BL33" s="150" t="str">
        <f t="shared" si="321"/>
        <v>-</v>
      </c>
      <c r="BM33" s="152">
        <f t="shared" si="322"/>
        <v>0</v>
      </c>
      <c r="BN33" s="155"/>
      <c r="BO33" s="156"/>
      <c r="BP33" s="156"/>
      <c r="BQ33" s="150" t="str">
        <f t="shared" si="323"/>
        <v>-</v>
      </c>
      <c r="BR33" s="151">
        <f t="shared" si="324"/>
        <v>0</v>
      </c>
      <c r="BS33" s="150" t="str">
        <f t="shared" si="325"/>
        <v>-</v>
      </c>
      <c r="BT33" s="152">
        <f t="shared" si="326"/>
        <v>0</v>
      </c>
      <c r="BU33" s="155"/>
      <c r="BV33" s="156"/>
      <c r="BW33" s="156"/>
      <c r="BX33" s="150" t="str">
        <f t="shared" si="327"/>
        <v>-</v>
      </c>
      <c r="BY33" s="151">
        <f t="shared" si="328"/>
        <v>0</v>
      </c>
      <c r="BZ33" s="150" t="str">
        <f t="shared" si="329"/>
        <v>-</v>
      </c>
      <c r="CA33" s="152">
        <f t="shared" si="330"/>
        <v>0</v>
      </c>
      <c r="CB33" s="155"/>
      <c r="CC33" s="156"/>
      <c r="CD33" s="156"/>
      <c r="CE33" s="150" t="str">
        <f t="shared" si="331"/>
        <v>-</v>
      </c>
      <c r="CF33" s="151">
        <f t="shared" si="332"/>
        <v>0</v>
      </c>
      <c r="CG33" s="150" t="str">
        <f t="shared" si="333"/>
        <v>-</v>
      </c>
      <c r="CH33" s="152">
        <f t="shared" si="334"/>
        <v>0</v>
      </c>
      <c r="CI33" s="155"/>
      <c r="CJ33" s="156"/>
      <c r="CK33" s="156"/>
      <c r="CL33" s="150" t="str">
        <f t="shared" si="335"/>
        <v>-</v>
      </c>
      <c r="CM33" s="151">
        <f t="shared" si="336"/>
        <v>0</v>
      </c>
      <c r="CN33" s="150" t="str">
        <f t="shared" si="337"/>
        <v>-</v>
      </c>
      <c r="CO33" s="152">
        <f t="shared" si="338"/>
        <v>0</v>
      </c>
      <c r="CP33" s="155"/>
      <c r="CQ33" s="156"/>
      <c r="CR33" s="156"/>
      <c r="CS33" s="150" t="str">
        <f t="shared" si="339"/>
        <v>-</v>
      </c>
      <c r="CT33" s="151">
        <f t="shared" si="340"/>
        <v>0</v>
      </c>
      <c r="CU33" s="150" t="str">
        <f t="shared" si="341"/>
        <v>-</v>
      </c>
      <c r="CV33" s="152">
        <f t="shared" si="342"/>
        <v>0</v>
      </c>
      <c r="GA33" s="131"/>
      <c r="GB33" s="131"/>
      <c r="GC33" s="131"/>
      <c r="GD33" s="131"/>
      <c r="GE33" s="131"/>
      <c r="GF33" s="131"/>
      <c r="GG33" s="131"/>
      <c r="GH33" s="131"/>
      <c r="GI33" s="131"/>
      <c r="GJ33" s="131"/>
      <c r="GK33" s="131"/>
      <c r="GL33" s="131"/>
      <c r="GM33" s="131"/>
      <c r="GN33" s="131"/>
      <c r="GO33" s="131"/>
      <c r="GP33" s="131"/>
      <c r="GQ33" s="131"/>
      <c r="GR33" s="131"/>
      <c r="GS33" s="131"/>
      <c r="GT33" s="131"/>
      <c r="GU33" s="131"/>
      <c r="GV33" s="131"/>
      <c r="GW33" s="131"/>
      <c r="GX33" s="131"/>
      <c r="GY33" s="131"/>
      <c r="GZ33" s="131"/>
      <c r="HA33" s="131"/>
      <c r="HB33" s="131"/>
      <c r="HC33" s="131"/>
      <c r="HD33" s="131"/>
      <c r="HE33" s="131"/>
      <c r="HF33" s="131"/>
      <c r="HG33" s="131"/>
      <c r="HH33" s="131"/>
      <c r="HI33" s="131"/>
      <c r="HJ33" s="131"/>
      <c r="HK33" s="131"/>
      <c r="HL33" s="131"/>
      <c r="HM33" s="131"/>
      <c r="HN33" s="131"/>
      <c r="HO33" s="131"/>
      <c r="HP33" s="131"/>
      <c r="HQ33" s="131"/>
      <c r="HR33" s="131"/>
      <c r="HS33" s="131"/>
      <c r="HT33" s="131"/>
      <c r="HU33" s="131"/>
      <c r="HV33" s="131"/>
      <c r="HW33" s="131"/>
      <c r="HX33" s="131"/>
      <c r="HY33" s="131"/>
      <c r="HZ33" s="131"/>
      <c r="IA33" s="131"/>
      <c r="IB33" s="131"/>
      <c r="IC33" s="131"/>
      <c r="ID33" s="131"/>
      <c r="IE33" s="131"/>
      <c r="IF33" s="131"/>
      <c r="IG33" s="131"/>
      <c r="IH33" s="131"/>
      <c r="II33" s="131"/>
      <c r="IJ33" s="131"/>
      <c r="IK33" s="131"/>
      <c r="IL33" s="131"/>
      <c r="IM33" s="131"/>
      <c r="IN33" s="131"/>
      <c r="IO33" s="131"/>
      <c r="IP33" s="131"/>
      <c r="IQ33" s="131"/>
      <c r="IR33" s="131"/>
      <c r="IS33" s="131"/>
      <c r="IT33" s="131"/>
      <c r="IU33" s="131"/>
      <c r="IV33" s="131"/>
      <c r="IW33" s="131"/>
      <c r="IX33" s="131"/>
      <c r="IY33" s="131"/>
      <c r="IZ33" s="131"/>
      <c r="JA33" s="131"/>
      <c r="JB33" s="131"/>
    </row>
    <row r="34" spans="1:262" s="116" customFormat="1" x14ac:dyDescent="0.25">
      <c r="A34" s="153"/>
      <c r="B34" s="154" t="s">
        <v>264</v>
      </c>
      <c r="C34" s="155"/>
      <c r="D34" s="156"/>
      <c r="E34" s="156"/>
      <c r="F34" s="150" t="str">
        <f t="shared" si="287"/>
        <v>-</v>
      </c>
      <c r="G34" s="151">
        <f t="shared" si="288"/>
        <v>0</v>
      </c>
      <c r="H34" s="150" t="str">
        <f t="shared" si="289"/>
        <v>-</v>
      </c>
      <c r="I34" s="152">
        <f t="shared" si="290"/>
        <v>0</v>
      </c>
      <c r="J34" s="155"/>
      <c r="K34" s="156"/>
      <c r="L34" s="156"/>
      <c r="M34" s="150" t="str">
        <f t="shared" si="291"/>
        <v>-</v>
      </c>
      <c r="N34" s="151">
        <f t="shared" si="292"/>
        <v>0</v>
      </c>
      <c r="O34" s="150" t="str">
        <f t="shared" si="293"/>
        <v>-</v>
      </c>
      <c r="P34" s="152">
        <f t="shared" si="294"/>
        <v>0</v>
      </c>
      <c r="Q34" s="155"/>
      <c r="R34" s="156"/>
      <c r="S34" s="156"/>
      <c r="T34" s="150" t="str">
        <f t="shared" si="295"/>
        <v>-</v>
      </c>
      <c r="U34" s="151">
        <f t="shared" si="296"/>
        <v>0</v>
      </c>
      <c r="V34" s="150" t="str">
        <f t="shared" si="297"/>
        <v>-</v>
      </c>
      <c r="W34" s="152">
        <f t="shared" si="298"/>
        <v>0</v>
      </c>
      <c r="X34" s="155"/>
      <c r="Y34" s="156"/>
      <c r="Z34" s="156"/>
      <c r="AA34" s="150" t="str">
        <f t="shared" si="299"/>
        <v>-</v>
      </c>
      <c r="AB34" s="151">
        <f t="shared" si="300"/>
        <v>0</v>
      </c>
      <c r="AC34" s="150" t="str">
        <f t="shared" si="301"/>
        <v>-</v>
      </c>
      <c r="AD34" s="152">
        <f t="shared" si="302"/>
        <v>0</v>
      </c>
      <c r="AE34" s="155"/>
      <c r="AF34" s="156"/>
      <c r="AG34" s="156"/>
      <c r="AH34" s="150" t="str">
        <f t="shared" si="303"/>
        <v>-</v>
      </c>
      <c r="AI34" s="151">
        <f t="shared" si="304"/>
        <v>0</v>
      </c>
      <c r="AJ34" s="150" t="str">
        <f t="shared" si="305"/>
        <v>-</v>
      </c>
      <c r="AK34" s="152">
        <f t="shared" si="306"/>
        <v>0</v>
      </c>
      <c r="AL34" s="155"/>
      <c r="AM34" s="156"/>
      <c r="AN34" s="156"/>
      <c r="AO34" s="150" t="str">
        <f t="shared" si="307"/>
        <v>-</v>
      </c>
      <c r="AP34" s="151">
        <f t="shared" si="308"/>
        <v>0</v>
      </c>
      <c r="AQ34" s="150" t="str">
        <f t="shared" si="309"/>
        <v>-</v>
      </c>
      <c r="AR34" s="152">
        <f t="shared" si="310"/>
        <v>0</v>
      </c>
      <c r="AS34" s="155"/>
      <c r="AT34" s="156"/>
      <c r="AU34" s="156"/>
      <c r="AV34" s="150" t="str">
        <f t="shared" si="311"/>
        <v>-</v>
      </c>
      <c r="AW34" s="151">
        <f t="shared" si="312"/>
        <v>0</v>
      </c>
      <c r="AX34" s="150" t="str">
        <f t="shared" si="313"/>
        <v>-</v>
      </c>
      <c r="AY34" s="152">
        <f t="shared" si="314"/>
        <v>0</v>
      </c>
      <c r="AZ34" s="155"/>
      <c r="BA34" s="156"/>
      <c r="BB34" s="156"/>
      <c r="BC34" s="150" t="str">
        <f t="shared" si="315"/>
        <v>-</v>
      </c>
      <c r="BD34" s="151">
        <f t="shared" si="316"/>
        <v>0</v>
      </c>
      <c r="BE34" s="150" t="str">
        <f t="shared" si="317"/>
        <v>-</v>
      </c>
      <c r="BF34" s="152">
        <f t="shared" si="318"/>
        <v>0</v>
      </c>
      <c r="BG34" s="155"/>
      <c r="BH34" s="156"/>
      <c r="BI34" s="156"/>
      <c r="BJ34" s="150" t="str">
        <f t="shared" si="319"/>
        <v>-</v>
      </c>
      <c r="BK34" s="151">
        <f t="shared" si="320"/>
        <v>0</v>
      </c>
      <c r="BL34" s="150" t="str">
        <f t="shared" si="321"/>
        <v>-</v>
      </c>
      <c r="BM34" s="152">
        <f t="shared" si="322"/>
        <v>0</v>
      </c>
      <c r="BN34" s="155"/>
      <c r="BO34" s="156"/>
      <c r="BP34" s="156"/>
      <c r="BQ34" s="150" t="str">
        <f t="shared" si="323"/>
        <v>-</v>
      </c>
      <c r="BR34" s="151">
        <f t="shared" si="324"/>
        <v>0</v>
      </c>
      <c r="BS34" s="150" t="str">
        <f t="shared" si="325"/>
        <v>-</v>
      </c>
      <c r="BT34" s="152">
        <f t="shared" si="326"/>
        <v>0</v>
      </c>
      <c r="BU34" s="155"/>
      <c r="BV34" s="156"/>
      <c r="BW34" s="156"/>
      <c r="BX34" s="150" t="str">
        <f t="shared" si="327"/>
        <v>-</v>
      </c>
      <c r="BY34" s="151">
        <f t="shared" si="328"/>
        <v>0</v>
      </c>
      <c r="BZ34" s="150" t="str">
        <f t="shared" si="329"/>
        <v>-</v>
      </c>
      <c r="CA34" s="152">
        <f t="shared" si="330"/>
        <v>0</v>
      </c>
      <c r="CB34" s="155"/>
      <c r="CC34" s="156"/>
      <c r="CD34" s="156"/>
      <c r="CE34" s="150" t="str">
        <f t="shared" si="331"/>
        <v>-</v>
      </c>
      <c r="CF34" s="151">
        <f t="shared" si="332"/>
        <v>0</v>
      </c>
      <c r="CG34" s="150" t="str">
        <f t="shared" si="333"/>
        <v>-</v>
      </c>
      <c r="CH34" s="152">
        <f t="shared" si="334"/>
        <v>0</v>
      </c>
      <c r="CI34" s="155"/>
      <c r="CJ34" s="156"/>
      <c r="CK34" s="156"/>
      <c r="CL34" s="150" t="str">
        <f t="shared" si="335"/>
        <v>-</v>
      </c>
      <c r="CM34" s="151">
        <f t="shared" si="336"/>
        <v>0</v>
      </c>
      <c r="CN34" s="150" t="str">
        <f t="shared" si="337"/>
        <v>-</v>
      </c>
      <c r="CO34" s="152">
        <f t="shared" si="338"/>
        <v>0</v>
      </c>
      <c r="CP34" s="155"/>
      <c r="CQ34" s="156"/>
      <c r="CR34" s="156"/>
      <c r="CS34" s="150" t="str">
        <f t="shared" si="339"/>
        <v>-</v>
      </c>
      <c r="CT34" s="151">
        <f t="shared" si="340"/>
        <v>0</v>
      </c>
      <c r="CU34" s="150" t="str">
        <f t="shared" si="341"/>
        <v>-</v>
      </c>
      <c r="CV34" s="152">
        <f t="shared" si="342"/>
        <v>0</v>
      </c>
      <c r="GA34" s="131"/>
      <c r="GB34" s="131"/>
      <c r="GC34" s="131"/>
      <c r="GD34" s="131"/>
      <c r="GE34" s="131"/>
      <c r="GF34" s="131"/>
      <c r="GG34" s="131"/>
      <c r="GH34" s="131"/>
      <c r="GI34" s="131"/>
      <c r="GJ34" s="131"/>
      <c r="GK34" s="131"/>
      <c r="GL34" s="131"/>
      <c r="GM34" s="131"/>
      <c r="GN34" s="131"/>
      <c r="GO34" s="131"/>
      <c r="GP34" s="131"/>
      <c r="GQ34" s="131"/>
      <c r="GR34" s="131"/>
      <c r="GS34" s="131"/>
      <c r="GT34" s="131"/>
      <c r="GU34" s="131"/>
      <c r="GV34" s="131"/>
      <c r="GW34" s="131"/>
      <c r="GX34" s="131"/>
      <c r="GY34" s="131"/>
      <c r="GZ34" s="131"/>
      <c r="HA34" s="131"/>
      <c r="HB34" s="131"/>
      <c r="HC34" s="131"/>
      <c r="HD34" s="131"/>
      <c r="HE34" s="131"/>
      <c r="HF34" s="131"/>
      <c r="HG34" s="131"/>
      <c r="HH34" s="131"/>
      <c r="HI34" s="131"/>
      <c r="HJ34" s="131"/>
      <c r="HK34" s="131"/>
      <c r="HL34" s="131"/>
      <c r="HM34" s="131"/>
      <c r="HN34" s="131"/>
      <c r="HO34" s="131"/>
      <c r="HP34" s="131"/>
      <c r="HQ34" s="131"/>
      <c r="HR34" s="131"/>
      <c r="HS34" s="131"/>
      <c r="HT34" s="131"/>
      <c r="HU34" s="131"/>
      <c r="HV34" s="131"/>
      <c r="HW34" s="131"/>
      <c r="HX34" s="131"/>
      <c r="HY34" s="131"/>
      <c r="HZ34" s="131"/>
      <c r="IA34" s="131"/>
      <c r="IB34" s="131"/>
      <c r="IC34" s="131"/>
      <c r="ID34" s="131"/>
      <c r="IE34" s="131"/>
      <c r="IF34" s="131"/>
      <c r="IG34" s="131"/>
      <c r="IH34" s="131"/>
      <c r="II34" s="131"/>
      <c r="IJ34" s="131"/>
      <c r="IK34" s="131"/>
      <c r="IL34" s="131"/>
      <c r="IM34" s="131"/>
      <c r="IN34" s="131"/>
      <c r="IO34" s="131"/>
      <c r="IP34" s="131"/>
      <c r="IQ34" s="131"/>
      <c r="IR34" s="131"/>
      <c r="IS34" s="131"/>
      <c r="IT34" s="131"/>
      <c r="IU34" s="131"/>
      <c r="IV34" s="131"/>
      <c r="IW34" s="131"/>
      <c r="IX34" s="131"/>
      <c r="IY34" s="131"/>
      <c r="IZ34" s="131"/>
      <c r="JA34" s="131"/>
      <c r="JB34" s="131"/>
    </row>
    <row r="35" spans="1:262" s="116" customFormat="1" x14ac:dyDescent="0.25">
      <c r="A35" s="153"/>
      <c r="B35" s="154" t="s">
        <v>265</v>
      </c>
      <c r="C35" s="155"/>
      <c r="D35" s="156"/>
      <c r="E35" s="156"/>
      <c r="F35" s="150" t="str">
        <f t="shared" si="287"/>
        <v>-</v>
      </c>
      <c r="G35" s="151">
        <f t="shared" si="288"/>
        <v>0</v>
      </c>
      <c r="H35" s="150" t="str">
        <f t="shared" si="289"/>
        <v>-</v>
      </c>
      <c r="I35" s="152">
        <f t="shared" si="290"/>
        <v>0</v>
      </c>
      <c r="J35" s="155"/>
      <c r="K35" s="156"/>
      <c r="L35" s="156"/>
      <c r="M35" s="150" t="str">
        <f t="shared" si="291"/>
        <v>-</v>
      </c>
      <c r="N35" s="151">
        <f t="shared" si="292"/>
        <v>0</v>
      </c>
      <c r="O35" s="150" t="str">
        <f t="shared" si="293"/>
        <v>-</v>
      </c>
      <c r="P35" s="152">
        <f t="shared" si="294"/>
        <v>0</v>
      </c>
      <c r="Q35" s="155"/>
      <c r="R35" s="156"/>
      <c r="S35" s="156"/>
      <c r="T35" s="150" t="str">
        <f t="shared" si="295"/>
        <v>-</v>
      </c>
      <c r="U35" s="151">
        <f t="shared" si="296"/>
        <v>0</v>
      </c>
      <c r="V35" s="150" t="str">
        <f t="shared" si="297"/>
        <v>-</v>
      </c>
      <c r="W35" s="152">
        <f t="shared" si="298"/>
        <v>0</v>
      </c>
      <c r="X35" s="155"/>
      <c r="Y35" s="156"/>
      <c r="Z35" s="156"/>
      <c r="AA35" s="150" t="str">
        <f t="shared" si="299"/>
        <v>-</v>
      </c>
      <c r="AB35" s="151">
        <f t="shared" si="300"/>
        <v>0</v>
      </c>
      <c r="AC35" s="150" t="str">
        <f t="shared" si="301"/>
        <v>-</v>
      </c>
      <c r="AD35" s="152">
        <f t="shared" si="302"/>
        <v>0</v>
      </c>
      <c r="AE35" s="155"/>
      <c r="AF35" s="156"/>
      <c r="AG35" s="156"/>
      <c r="AH35" s="150" t="str">
        <f t="shared" si="303"/>
        <v>-</v>
      </c>
      <c r="AI35" s="151">
        <f t="shared" si="304"/>
        <v>0</v>
      </c>
      <c r="AJ35" s="150" t="str">
        <f t="shared" si="305"/>
        <v>-</v>
      </c>
      <c r="AK35" s="152">
        <f t="shared" si="306"/>
        <v>0</v>
      </c>
      <c r="AL35" s="155"/>
      <c r="AM35" s="156"/>
      <c r="AN35" s="156"/>
      <c r="AO35" s="150" t="str">
        <f t="shared" si="307"/>
        <v>-</v>
      </c>
      <c r="AP35" s="151">
        <f t="shared" si="308"/>
        <v>0</v>
      </c>
      <c r="AQ35" s="150" t="str">
        <f t="shared" si="309"/>
        <v>-</v>
      </c>
      <c r="AR35" s="152">
        <f t="shared" si="310"/>
        <v>0</v>
      </c>
      <c r="AS35" s="155"/>
      <c r="AT35" s="156"/>
      <c r="AU35" s="156"/>
      <c r="AV35" s="150" t="str">
        <f t="shared" si="311"/>
        <v>-</v>
      </c>
      <c r="AW35" s="151">
        <f t="shared" si="312"/>
        <v>0</v>
      </c>
      <c r="AX35" s="150" t="str">
        <f t="shared" si="313"/>
        <v>-</v>
      </c>
      <c r="AY35" s="152">
        <f t="shared" si="314"/>
        <v>0</v>
      </c>
      <c r="AZ35" s="155"/>
      <c r="BA35" s="156"/>
      <c r="BB35" s="156"/>
      <c r="BC35" s="150" t="str">
        <f t="shared" si="315"/>
        <v>-</v>
      </c>
      <c r="BD35" s="151">
        <f t="shared" si="316"/>
        <v>0</v>
      </c>
      <c r="BE35" s="150" t="str">
        <f t="shared" si="317"/>
        <v>-</v>
      </c>
      <c r="BF35" s="152">
        <f t="shared" si="318"/>
        <v>0</v>
      </c>
      <c r="BG35" s="155"/>
      <c r="BH35" s="156"/>
      <c r="BI35" s="156"/>
      <c r="BJ35" s="150" t="str">
        <f t="shared" si="319"/>
        <v>-</v>
      </c>
      <c r="BK35" s="151">
        <f t="shared" si="320"/>
        <v>0</v>
      </c>
      <c r="BL35" s="150" t="str">
        <f t="shared" si="321"/>
        <v>-</v>
      </c>
      <c r="BM35" s="152">
        <f t="shared" si="322"/>
        <v>0</v>
      </c>
      <c r="BN35" s="155"/>
      <c r="BO35" s="156"/>
      <c r="BP35" s="156"/>
      <c r="BQ35" s="150" t="str">
        <f t="shared" si="323"/>
        <v>-</v>
      </c>
      <c r="BR35" s="151">
        <f t="shared" si="324"/>
        <v>0</v>
      </c>
      <c r="BS35" s="150" t="str">
        <f t="shared" si="325"/>
        <v>-</v>
      </c>
      <c r="BT35" s="152">
        <f t="shared" si="326"/>
        <v>0</v>
      </c>
      <c r="BU35" s="155"/>
      <c r="BV35" s="156"/>
      <c r="BW35" s="156"/>
      <c r="BX35" s="150" t="str">
        <f t="shared" si="327"/>
        <v>-</v>
      </c>
      <c r="BY35" s="151">
        <f t="shared" si="328"/>
        <v>0</v>
      </c>
      <c r="BZ35" s="150" t="str">
        <f t="shared" si="329"/>
        <v>-</v>
      </c>
      <c r="CA35" s="152">
        <f t="shared" si="330"/>
        <v>0</v>
      </c>
      <c r="CB35" s="155"/>
      <c r="CC35" s="156"/>
      <c r="CD35" s="156"/>
      <c r="CE35" s="150" t="str">
        <f t="shared" si="331"/>
        <v>-</v>
      </c>
      <c r="CF35" s="151">
        <f t="shared" si="332"/>
        <v>0</v>
      </c>
      <c r="CG35" s="150" t="str">
        <f t="shared" si="333"/>
        <v>-</v>
      </c>
      <c r="CH35" s="152">
        <f t="shared" si="334"/>
        <v>0</v>
      </c>
      <c r="CI35" s="155"/>
      <c r="CJ35" s="156"/>
      <c r="CK35" s="156"/>
      <c r="CL35" s="150" t="str">
        <f t="shared" si="335"/>
        <v>-</v>
      </c>
      <c r="CM35" s="151">
        <f t="shared" si="336"/>
        <v>0</v>
      </c>
      <c r="CN35" s="150" t="str">
        <f t="shared" si="337"/>
        <v>-</v>
      </c>
      <c r="CO35" s="152">
        <f t="shared" si="338"/>
        <v>0</v>
      </c>
      <c r="CP35" s="155"/>
      <c r="CQ35" s="156"/>
      <c r="CR35" s="156"/>
      <c r="CS35" s="150" t="str">
        <f t="shared" si="339"/>
        <v>-</v>
      </c>
      <c r="CT35" s="151">
        <f t="shared" si="340"/>
        <v>0</v>
      </c>
      <c r="CU35" s="150" t="str">
        <f t="shared" si="341"/>
        <v>-</v>
      </c>
      <c r="CV35" s="152">
        <f t="shared" si="342"/>
        <v>0</v>
      </c>
      <c r="GA35" s="131"/>
      <c r="GB35" s="131"/>
      <c r="GC35" s="131"/>
      <c r="GD35" s="131"/>
      <c r="GE35" s="131"/>
      <c r="GF35" s="131"/>
      <c r="GG35" s="131"/>
      <c r="GH35" s="131"/>
      <c r="GI35" s="131"/>
      <c r="GJ35" s="131"/>
      <c r="GK35" s="131"/>
      <c r="GL35" s="131"/>
      <c r="GM35" s="131"/>
      <c r="GN35" s="131"/>
      <c r="GO35" s="131"/>
      <c r="GP35" s="131"/>
      <c r="GQ35" s="131"/>
      <c r="GR35" s="131"/>
      <c r="GS35" s="131"/>
      <c r="GT35" s="131"/>
      <c r="GU35" s="131"/>
      <c r="GV35" s="131"/>
      <c r="GW35" s="131"/>
      <c r="GX35" s="131"/>
      <c r="GY35" s="131"/>
      <c r="GZ35" s="131"/>
      <c r="HA35" s="131"/>
      <c r="HB35" s="131"/>
      <c r="HC35" s="131"/>
      <c r="HD35" s="131"/>
      <c r="HE35" s="131"/>
      <c r="HF35" s="131"/>
      <c r="HG35" s="131"/>
      <c r="HH35" s="131"/>
      <c r="HI35" s="131"/>
      <c r="HJ35" s="131"/>
      <c r="HK35" s="131"/>
      <c r="HL35" s="131"/>
      <c r="HM35" s="131"/>
      <c r="HN35" s="131"/>
      <c r="HO35" s="131"/>
      <c r="HP35" s="131"/>
      <c r="HQ35" s="131"/>
      <c r="HR35" s="131"/>
      <c r="HS35" s="131"/>
      <c r="HT35" s="131"/>
      <c r="HU35" s="131"/>
      <c r="HV35" s="131"/>
      <c r="HW35" s="131"/>
      <c r="HX35" s="131"/>
      <c r="HY35" s="131"/>
      <c r="HZ35" s="131"/>
      <c r="IA35" s="131"/>
      <c r="IB35" s="131"/>
      <c r="IC35" s="131"/>
      <c r="ID35" s="131"/>
      <c r="IE35" s="131"/>
      <c r="IF35" s="131"/>
      <c r="IG35" s="131"/>
      <c r="IH35" s="131"/>
      <c r="II35" s="131"/>
      <c r="IJ35" s="131"/>
      <c r="IK35" s="131"/>
      <c r="IL35" s="131"/>
      <c r="IM35" s="131"/>
      <c r="IN35" s="131"/>
      <c r="IO35" s="131"/>
      <c r="IP35" s="131"/>
      <c r="IQ35" s="131"/>
      <c r="IR35" s="131"/>
      <c r="IS35" s="131"/>
      <c r="IT35" s="131"/>
      <c r="IU35" s="131"/>
      <c r="IV35" s="131"/>
      <c r="IW35" s="131"/>
      <c r="IX35" s="131"/>
      <c r="IY35" s="131"/>
      <c r="IZ35" s="131"/>
      <c r="JA35" s="131"/>
      <c r="JB35" s="131"/>
    </row>
    <row r="36" spans="1:262" s="116" customFormat="1" x14ac:dyDescent="0.25">
      <c r="A36" s="153"/>
      <c r="B36" s="154" t="s">
        <v>266</v>
      </c>
      <c r="C36" s="155"/>
      <c r="D36" s="156"/>
      <c r="E36" s="156"/>
      <c r="F36" s="150" t="str">
        <f t="shared" si="287"/>
        <v>-</v>
      </c>
      <c r="G36" s="151">
        <f t="shared" si="288"/>
        <v>0</v>
      </c>
      <c r="H36" s="150" t="str">
        <f t="shared" si="289"/>
        <v>-</v>
      </c>
      <c r="I36" s="152">
        <f t="shared" si="290"/>
        <v>0</v>
      </c>
      <c r="J36" s="155"/>
      <c r="K36" s="156"/>
      <c r="L36" s="156"/>
      <c r="M36" s="150" t="str">
        <f t="shared" si="291"/>
        <v>-</v>
      </c>
      <c r="N36" s="151">
        <f t="shared" si="292"/>
        <v>0</v>
      </c>
      <c r="O36" s="150" t="str">
        <f t="shared" si="293"/>
        <v>-</v>
      </c>
      <c r="P36" s="152">
        <f t="shared" si="294"/>
        <v>0</v>
      </c>
      <c r="Q36" s="155"/>
      <c r="R36" s="156"/>
      <c r="S36" s="156"/>
      <c r="T36" s="150" t="str">
        <f t="shared" si="295"/>
        <v>-</v>
      </c>
      <c r="U36" s="151">
        <f t="shared" si="296"/>
        <v>0</v>
      </c>
      <c r="V36" s="150" t="str">
        <f t="shared" si="297"/>
        <v>-</v>
      </c>
      <c r="W36" s="152">
        <f t="shared" si="298"/>
        <v>0</v>
      </c>
      <c r="X36" s="155"/>
      <c r="Y36" s="156"/>
      <c r="Z36" s="156"/>
      <c r="AA36" s="150" t="str">
        <f t="shared" si="299"/>
        <v>-</v>
      </c>
      <c r="AB36" s="151">
        <f t="shared" si="300"/>
        <v>0</v>
      </c>
      <c r="AC36" s="150" t="str">
        <f t="shared" si="301"/>
        <v>-</v>
      </c>
      <c r="AD36" s="152">
        <f t="shared" si="302"/>
        <v>0</v>
      </c>
      <c r="AE36" s="155"/>
      <c r="AF36" s="156"/>
      <c r="AG36" s="156"/>
      <c r="AH36" s="150" t="str">
        <f t="shared" si="303"/>
        <v>-</v>
      </c>
      <c r="AI36" s="151">
        <f t="shared" si="304"/>
        <v>0</v>
      </c>
      <c r="AJ36" s="150" t="str">
        <f t="shared" si="305"/>
        <v>-</v>
      </c>
      <c r="AK36" s="152">
        <f t="shared" si="306"/>
        <v>0</v>
      </c>
      <c r="AL36" s="155"/>
      <c r="AM36" s="156"/>
      <c r="AN36" s="156"/>
      <c r="AO36" s="150" t="str">
        <f t="shared" si="307"/>
        <v>-</v>
      </c>
      <c r="AP36" s="151">
        <f t="shared" si="308"/>
        <v>0</v>
      </c>
      <c r="AQ36" s="150" t="str">
        <f t="shared" si="309"/>
        <v>-</v>
      </c>
      <c r="AR36" s="152">
        <f t="shared" si="310"/>
        <v>0</v>
      </c>
      <c r="AS36" s="155"/>
      <c r="AT36" s="156"/>
      <c r="AU36" s="156"/>
      <c r="AV36" s="150" t="str">
        <f t="shared" si="311"/>
        <v>-</v>
      </c>
      <c r="AW36" s="151">
        <f t="shared" si="312"/>
        <v>0</v>
      </c>
      <c r="AX36" s="150" t="str">
        <f t="shared" si="313"/>
        <v>-</v>
      </c>
      <c r="AY36" s="152">
        <f t="shared" si="314"/>
        <v>0</v>
      </c>
      <c r="AZ36" s="155"/>
      <c r="BA36" s="156"/>
      <c r="BB36" s="156"/>
      <c r="BC36" s="150" t="str">
        <f t="shared" si="315"/>
        <v>-</v>
      </c>
      <c r="BD36" s="151">
        <f t="shared" si="316"/>
        <v>0</v>
      </c>
      <c r="BE36" s="150" t="str">
        <f t="shared" si="317"/>
        <v>-</v>
      </c>
      <c r="BF36" s="152">
        <f t="shared" si="318"/>
        <v>0</v>
      </c>
      <c r="BG36" s="155"/>
      <c r="BH36" s="156"/>
      <c r="BI36" s="156"/>
      <c r="BJ36" s="150" t="str">
        <f t="shared" si="319"/>
        <v>-</v>
      </c>
      <c r="BK36" s="151">
        <f t="shared" si="320"/>
        <v>0</v>
      </c>
      <c r="BL36" s="150" t="str">
        <f t="shared" si="321"/>
        <v>-</v>
      </c>
      <c r="BM36" s="152">
        <f t="shared" si="322"/>
        <v>0</v>
      </c>
      <c r="BN36" s="155"/>
      <c r="BO36" s="156"/>
      <c r="BP36" s="156"/>
      <c r="BQ36" s="150" t="str">
        <f t="shared" si="323"/>
        <v>-</v>
      </c>
      <c r="BR36" s="151">
        <f t="shared" si="324"/>
        <v>0</v>
      </c>
      <c r="BS36" s="150" t="str">
        <f t="shared" si="325"/>
        <v>-</v>
      </c>
      <c r="BT36" s="152">
        <f t="shared" si="326"/>
        <v>0</v>
      </c>
      <c r="BU36" s="155"/>
      <c r="BV36" s="156"/>
      <c r="BW36" s="156"/>
      <c r="BX36" s="150" t="str">
        <f t="shared" si="327"/>
        <v>-</v>
      </c>
      <c r="BY36" s="151">
        <f t="shared" si="328"/>
        <v>0</v>
      </c>
      <c r="BZ36" s="150" t="str">
        <f t="shared" si="329"/>
        <v>-</v>
      </c>
      <c r="CA36" s="152">
        <f t="shared" si="330"/>
        <v>0</v>
      </c>
      <c r="CB36" s="155"/>
      <c r="CC36" s="156"/>
      <c r="CD36" s="156"/>
      <c r="CE36" s="150" t="str">
        <f t="shared" si="331"/>
        <v>-</v>
      </c>
      <c r="CF36" s="151">
        <f t="shared" si="332"/>
        <v>0</v>
      </c>
      <c r="CG36" s="150" t="str">
        <f t="shared" si="333"/>
        <v>-</v>
      </c>
      <c r="CH36" s="152">
        <f t="shared" si="334"/>
        <v>0</v>
      </c>
      <c r="CI36" s="155"/>
      <c r="CJ36" s="156"/>
      <c r="CK36" s="156"/>
      <c r="CL36" s="150" t="str">
        <f t="shared" si="335"/>
        <v>-</v>
      </c>
      <c r="CM36" s="151">
        <f t="shared" si="336"/>
        <v>0</v>
      </c>
      <c r="CN36" s="150" t="str">
        <f t="shared" si="337"/>
        <v>-</v>
      </c>
      <c r="CO36" s="152">
        <f t="shared" si="338"/>
        <v>0</v>
      </c>
      <c r="CP36" s="155"/>
      <c r="CQ36" s="156"/>
      <c r="CR36" s="156"/>
      <c r="CS36" s="150" t="str">
        <f t="shared" si="339"/>
        <v>-</v>
      </c>
      <c r="CT36" s="151">
        <f t="shared" si="340"/>
        <v>0</v>
      </c>
      <c r="CU36" s="150" t="str">
        <f t="shared" si="341"/>
        <v>-</v>
      </c>
      <c r="CV36" s="152">
        <f t="shared" si="342"/>
        <v>0</v>
      </c>
      <c r="GA36" s="131"/>
      <c r="GB36" s="131"/>
      <c r="GC36" s="131"/>
      <c r="GD36" s="131"/>
      <c r="GE36" s="131"/>
      <c r="GF36" s="131"/>
      <c r="GG36" s="131"/>
      <c r="GH36" s="131"/>
      <c r="GI36" s="131"/>
      <c r="GJ36" s="131"/>
      <c r="GK36" s="131"/>
      <c r="GL36" s="131"/>
      <c r="GM36" s="131"/>
      <c r="GN36" s="131"/>
      <c r="GO36" s="131"/>
      <c r="GP36" s="131"/>
      <c r="GQ36" s="131"/>
      <c r="GR36" s="131"/>
      <c r="GS36" s="131"/>
      <c r="GT36" s="131"/>
      <c r="GU36" s="131"/>
      <c r="GV36" s="131"/>
      <c r="GW36" s="131"/>
      <c r="GX36" s="131"/>
      <c r="GY36" s="131"/>
      <c r="GZ36" s="131"/>
      <c r="HA36" s="131"/>
      <c r="HB36" s="131"/>
      <c r="HC36" s="131"/>
      <c r="HD36" s="131"/>
      <c r="HE36" s="131"/>
      <c r="HF36" s="131"/>
      <c r="HG36" s="131"/>
      <c r="HH36" s="131"/>
      <c r="HI36" s="131"/>
      <c r="HJ36" s="131"/>
      <c r="HK36" s="131"/>
      <c r="HL36" s="131"/>
      <c r="HM36" s="131"/>
      <c r="HN36" s="131"/>
      <c r="HO36" s="131"/>
      <c r="HP36" s="131"/>
      <c r="HQ36" s="131"/>
      <c r="HR36" s="131"/>
      <c r="HS36" s="131"/>
      <c r="HT36" s="131"/>
      <c r="HU36" s="131"/>
      <c r="HV36" s="131"/>
      <c r="HW36" s="131"/>
      <c r="HX36" s="131"/>
      <c r="HY36" s="131"/>
      <c r="HZ36" s="131"/>
      <c r="IA36" s="131"/>
      <c r="IB36" s="131"/>
      <c r="IC36" s="131"/>
      <c r="ID36" s="131"/>
      <c r="IE36" s="131"/>
      <c r="IF36" s="131"/>
      <c r="IG36" s="131"/>
      <c r="IH36" s="131"/>
      <c r="II36" s="131"/>
      <c r="IJ36" s="131"/>
      <c r="IK36" s="131"/>
      <c r="IL36" s="131"/>
      <c r="IM36" s="131"/>
      <c r="IN36" s="131"/>
      <c r="IO36" s="131"/>
      <c r="IP36" s="131"/>
      <c r="IQ36" s="131"/>
      <c r="IR36" s="131"/>
      <c r="IS36" s="131"/>
      <c r="IT36" s="131"/>
      <c r="IU36" s="131"/>
      <c r="IV36" s="131"/>
      <c r="IW36" s="131"/>
      <c r="IX36" s="131"/>
      <c r="IY36" s="131"/>
      <c r="IZ36" s="131"/>
      <c r="JA36" s="131"/>
      <c r="JB36" s="131"/>
    </row>
    <row r="37" spans="1:262" s="116" customFormat="1" x14ac:dyDescent="0.25">
      <c r="A37" s="153"/>
      <c r="B37" s="154" t="s">
        <v>267</v>
      </c>
      <c r="C37" s="155"/>
      <c r="D37" s="156"/>
      <c r="E37" s="156"/>
      <c r="F37" s="150" t="str">
        <f t="shared" si="287"/>
        <v>-</v>
      </c>
      <c r="G37" s="151">
        <f t="shared" si="288"/>
        <v>0</v>
      </c>
      <c r="H37" s="150" t="str">
        <f t="shared" si="289"/>
        <v>-</v>
      </c>
      <c r="I37" s="152">
        <f t="shared" si="290"/>
        <v>0</v>
      </c>
      <c r="J37" s="155"/>
      <c r="K37" s="156"/>
      <c r="L37" s="156"/>
      <c r="M37" s="150" t="str">
        <f t="shared" si="291"/>
        <v>-</v>
      </c>
      <c r="N37" s="151">
        <f t="shared" si="292"/>
        <v>0</v>
      </c>
      <c r="O37" s="150" t="str">
        <f t="shared" si="293"/>
        <v>-</v>
      </c>
      <c r="P37" s="152">
        <f t="shared" si="294"/>
        <v>0</v>
      </c>
      <c r="Q37" s="155"/>
      <c r="R37" s="156"/>
      <c r="S37" s="156"/>
      <c r="T37" s="150" t="str">
        <f t="shared" si="295"/>
        <v>-</v>
      </c>
      <c r="U37" s="151">
        <f t="shared" si="296"/>
        <v>0</v>
      </c>
      <c r="V37" s="150" t="str">
        <f t="shared" si="297"/>
        <v>-</v>
      </c>
      <c r="W37" s="152">
        <f t="shared" si="298"/>
        <v>0</v>
      </c>
      <c r="X37" s="155"/>
      <c r="Y37" s="156"/>
      <c r="Z37" s="156"/>
      <c r="AA37" s="150" t="str">
        <f t="shared" si="299"/>
        <v>-</v>
      </c>
      <c r="AB37" s="151">
        <f t="shared" si="300"/>
        <v>0</v>
      </c>
      <c r="AC37" s="150" t="str">
        <f t="shared" si="301"/>
        <v>-</v>
      </c>
      <c r="AD37" s="152">
        <f t="shared" si="302"/>
        <v>0</v>
      </c>
      <c r="AE37" s="155"/>
      <c r="AF37" s="156"/>
      <c r="AG37" s="156"/>
      <c r="AH37" s="150" t="str">
        <f t="shared" si="303"/>
        <v>-</v>
      </c>
      <c r="AI37" s="151">
        <f t="shared" si="304"/>
        <v>0</v>
      </c>
      <c r="AJ37" s="150" t="str">
        <f t="shared" si="305"/>
        <v>-</v>
      </c>
      <c r="AK37" s="152">
        <f t="shared" si="306"/>
        <v>0</v>
      </c>
      <c r="AL37" s="155"/>
      <c r="AM37" s="156"/>
      <c r="AN37" s="156"/>
      <c r="AO37" s="150" t="str">
        <f t="shared" si="307"/>
        <v>-</v>
      </c>
      <c r="AP37" s="151">
        <f t="shared" si="308"/>
        <v>0</v>
      </c>
      <c r="AQ37" s="150" t="str">
        <f t="shared" si="309"/>
        <v>-</v>
      </c>
      <c r="AR37" s="152">
        <f t="shared" si="310"/>
        <v>0</v>
      </c>
      <c r="AS37" s="155"/>
      <c r="AT37" s="156"/>
      <c r="AU37" s="156"/>
      <c r="AV37" s="150" t="str">
        <f t="shared" si="311"/>
        <v>-</v>
      </c>
      <c r="AW37" s="151">
        <f t="shared" si="312"/>
        <v>0</v>
      </c>
      <c r="AX37" s="150" t="str">
        <f t="shared" si="313"/>
        <v>-</v>
      </c>
      <c r="AY37" s="152">
        <f t="shared" si="314"/>
        <v>0</v>
      </c>
      <c r="AZ37" s="155"/>
      <c r="BA37" s="156"/>
      <c r="BB37" s="156"/>
      <c r="BC37" s="150" t="str">
        <f t="shared" si="315"/>
        <v>-</v>
      </c>
      <c r="BD37" s="151">
        <f t="shared" si="316"/>
        <v>0</v>
      </c>
      <c r="BE37" s="150" t="str">
        <f t="shared" si="317"/>
        <v>-</v>
      </c>
      <c r="BF37" s="152">
        <f t="shared" si="318"/>
        <v>0</v>
      </c>
      <c r="BG37" s="155"/>
      <c r="BH37" s="156"/>
      <c r="BI37" s="156"/>
      <c r="BJ37" s="150" t="str">
        <f t="shared" si="319"/>
        <v>-</v>
      </c>
      <c r="BK37" s="151">
        <f t="shared" si="320"/>
        <v>0</v>
      </c>
      <c r="BL37" s="150" t="str">
        <f t="shared" si="321"/>
        <v>-</v>
      </c>
      <c r="BM37" s="152">
        <f t="shared" si="322"/>
        <v>0</v>
      </c>
      <c r="BN37" s="155"/>
      <c r="BO37" s="156"/>
      <c r="BP37" s="156"/>
      <c r="BQ37" s="150" t="str">
        <f t="shared" si="323"/>
        <v>-</v>
      </c>
      <c r="BR37" s="151">
        <f t="shared" si="324"/>
        <v>0</v>
      </c>
      <c r="BS37" s="150" t="str">
        <f t="shared" si="325"/>
        <v>-</v>
      </c>
      <c r="BT37" s="152">
        <f t="shared" si="326"/>
        <v>0</v>
      </c>
      <c r="BU37" s="155"/>
      <c r="BV37" s="156"/>
      <c r="BW37" s="156"/>
      <c r="BX37" s="150" t="str">
        <f t="shared" si="327"/>
        <v>-</v>
      </c>
      <c r="BY37" s="151">
        <f t="shared" si="328"/>
        <v>0</v>
      </c>
      <c r="BZ37" s="150" t="str">
        <f t="shared" si="329"/>
        <v>-</v>
      </c>
      <c r="CA37" s="152">
        <f t="shared" si="330"/>
        <v>0</v>
      </c>
      <c r="CB37" s="155"/>
      <c r="CC37" s="156"/>
      <c r="CD37" s="156"/>
      <c r="CE37" s="150" t="str">
        <f t="shared" si="331"/>
        <v>-</v>
      </c>
      <c r="CF37" s="151">
        <f t="shared" si="332"/>
        <v>0</v>
      </c>
      <c r="CG37" s="150" t="str">
        <f t="shared" si="333"/>
        <v>-</v>
      </c>
      <c r="CH37" s="152">
        <f t="shared" si="334"/>
        <v>0</v>
      </c>
      <c r="CI37" s="155"/>
      <c r="CJ37" s="156"/>
      <c r="CK37" s="156"/>
      <c r="CL37" s="150" t="str">
        <f t="shared" si="335"/>
        <v>-</v>
      </c>
      <c r="CM37" s="151">
        <f t="shared" si="336"/>
        <v>0</v>
      </c>
      <c r="CN37" s="150" t="str">
        <f t="shared" si="337"/>
        <v>-</v>
      </c>
      <c r="CO37" s="152">
        <f t="shared" si="338"/>
        <v>0</v>
      </c>
      <c r="CP37" s="155"/>
      <c r="CQ37" s="156"/>
      <c r="CR37" s="156"/>
      <c r="CS37" s="150" t="str">
        <f t="shared" si="339"/>
        <v>-</v>
      </c>
      <c r="CT37" s="151">
        <f t="shared" si="340"/>
        <v>0</v>
      </c>
      <c r="CU37" s="150" t="str">
        <f t="shared" si="341"/>
        <v>-</v>
      </c>
      <c r="CV37" s="152">
        <f t="shared" si="342"/>
        <v>0</v>
      </c>
      <c r="GA37" s="131"/>
      <c r="GB37" s="131"/>
      <c r="GC37" s="131"/>
      <c r="GD37" s="131"/>
      <c r="GE37" s="131"/>
      <c r="GF37" s="131"/>
      <c r="GG37" s="131"/>
      <c r="GH37" s="131"/>
      <c r="GI37" s="131"/>
      <c r="GJ37" s="131"/>
      <c r="GK37" s="131"/>
      <c r="GL37" s="131"/>
      <c r="GM37" s="131"/>
      <c r="GN37" s="131"/>
      <c r="GO37" s="131"/>
      <c r="GP37" s="131"/>
      <c r="GQ37" s="131"/>
      <c r="GR37" s="131"/>
      <c r="GS37" s="131"/>
      <c r="GT37" s="131"/>
      <c r="GU37" s="131"/>
      <c r="GV37" s="131"/>
      <c r="GW37" s="131"/>
      <c r="GX37" s="131"/>
      <c r="GY37" s="131"/>
      <c r="GZ37" s="131"/>
      <c r="HA37" s="131"/>
      <c r="HB37" s="131"/>
      <c r="HC37" s="131"/>
      <c r="HD37" s="131"/>
      <c r="HE37" s="131"/>
      <c r="HF37" s="131"/>
      <c r="HG37" s="131"/>
      <c r="HH37" s="131"/>
      <c r="HI37" s="131"/>
      <c r="HJ37" s="131"/>
      <c r="HK37" s="131"/>
      <c r="HL37" s="131"/>
      <c r="HM37" s="131"/>
      <c r="HN37" s="131"/>
      <c r="HO37" s="131"/>
      <c r="HP37" s="131"/>
      <c r="HQ37" s="131"/>
      <c r="HR37" s="131"/>
      <c r="HS37" s="131"/>
      <c r="HT37" s="131"/>
      <c r="HU37" s="131"/>
      <c r="HV37" s="131"/>
      <c r="HW37" s="131"/>
      <c r="HX37" s="131"/>
      <c r="HY37" s="131"/>
      <c r="HZ37" s="131"/>
      <c r="IA37" s="131"/>
      <c r="IB37" s="131"/>
      <c r="IC37" s="131"/>
      <c r="ID37" s="131"/>
      <c r="IE37" s="131"/>
      <c r="IF37" s="131"/>
      <c r="IG37" s="131"/>
      <c r="IH37" s="131"/>
      <c r="II37" s="131"/>
      <c r="IJ37" s="131"/>
      <c r="IK37" s="131"/>
      <c r="IL37" s="131"/>
      <c r="IM37" s="131"/>
      <c r="IN37" s="131"/>
      <c r="IO37" s="131"/>
      <c r="IP37" s="131"/>
      <c r="IQ37" s="131"/>
      <c r="IR37" s="131"/>
      <c r="IS37" s="131"/>
      <c r="IT37" s="131"/>
      <c r="IU37" s="131"/>
      <c r="IV37" s="131"/>
      <c r="IW37" s="131"/>
      <c r="IX37" s="131"/>
      <c r="IY37" s="131"/>
      <c r="IZ37" s="131"/>
      <c r="JA37" s="131"/>
      <c r="JB37" s="131"/>
    </row>
    <row r="38" spans="1:262" s="116" customFormat="1" x14ac:dyDescent="0.25">
      <c r="A38" s="153"/>
      <c r="B38" s="154" t="s">
        <v>268</v>
      </c>
      <c r="C38" s="155"/>
      <c r="D38" s="156"/>
      <c r="E38" s="156"/>
      <c r="F38" s="150" t="str">
        <f t="shared" si="287"/>
        <v>-</v>
      </c>
      <c r="G38" s="151">
        <f t="shared" si="288"/>
        <v>0</v>
      </c>
      <c r="H38" s="150" t="str">
        <f t="shared" si="289"/>
        <v>-</v>
      </c>
      <c r="I38" s="152">
        <f t="shared" si="290"/>
        <v>0</v>
      </c>
      <c r="J38" s="155"/>
      <c r="K38" s="156"/>
      <c r="L38" s="156"/>
      <c r="M38" s="150" t="str">
        <f t="shared" si="291"/>
        <v>-</v>
      </c>
      <c r="N38" s="151">
        <f t="shared" si="292"/>
        <v>0</v>
      </c>
      <c r="O38" s="150" t="str">
        <f t="shared" si="293"/>
        <v>-</v>
      </c>
      <c r="P38" s="152">
        <f t="shared" si="294"/>
        <v>0</v>
      </c>
      <c r="Q38" s="155"/>
      <c r="R38" s="156"/>
      <c r="S38" s="156"/>
      <c r="T38" s="150" t="str">
        <f t="shared" si="295"/>
        <v>-</v>
      </c>
      <c r="U38" s="151">
        <f t="shared" si="296"/>
        <v>0</v>
      </c>
      <c r="V38" s="150" t="str">
        <f t="shared" si="297"/>
        <v>-</v>
      </c>
      <c r="W38" s="152">
        <f t="shared" si="298"/>
        <v>0</v>
      </c>
      <c r="X38" s="155"/>
      <c r="Y38" s="156"/>
      <c r="Z38" s="156"/>
      <c r="AA38" s="150" t="str">
        <f t="shared" si="299"/>
        <v>-</v>
      </c>
      <c r="AB38" s="151">
        <f t="shared" si="300"/>
        <v>0</v>
      </c>
      <c r="AC38" s="150" t="str">
        <f t="shared" si="301"/>
        <v>-</v>
      </c>
      <c r="AD38" s="152">
        <f t="shared" si="302"/>
        <v>0</v>
      </c>
      <c r="AE38" s="155"/>
      <c r="AF38" s="156"/>
      <c r="AG38" s="156"/>
      <c r="AH38" s="150" t="str">
        <f t="shared" si="303"/>
        <v>-</v>
      </c>
      <c r="AI38" s="151">
        <f t="shared" si="304"/>
        <v>0</v>
      </c>
      <c r="AJ38" s="150" t="str">
        <f t="shared" si="305"/>
        <v>-</v>
      </c>
      <c r="AK38" s="152">
        <f t="shared" si="306"/>
        <v>0</v>
      </c>
      <c r="AL38" s="155"/>
      <c r="AM38" s="156"/>
      <c r="AN38" s="156"/>
      <c r="AO38" s="150" t="str">
        <f t="shared" si="307"/>
        <v>-</v>
      </c>
      <c r="AP38" s="151">
        <f t="shared" si="308"/>
        <v>0</v>
      </c>
      <c r="AQ38" s="150" t="str">
        <f t="shared" si="309"/>
        <v>-</v>
      </c>
      <c r="AR38" s="152">
        <f t="shared" si="310"/>
        <v>0</v>
      </c>
      <c r="AS38" s="155"/>
      <c r="AT38" s="156"/>
      <c r="AU38" s="156"/>
      <c r="AV38" s="150" t="str">
        <f t="shared" si="311"/>
        <v>-</v>
      </c>
      <c r="AW38" s="151">
        <f t="shared" si="312"/>
        <v>0</v>
      </c>
      <c r="AX38" s="150" t="str">
        <f t="shared" si="313"/>
        <v>-</v>
      </c>
      <c r="AY38" s="152">
        <f t="shared" si="314"/>
        <v>0</v>
      </c>
      <c r="AZ38" s="155"/>
      <c r="BA38" s="156"/>
      <c r="BB38" s="156"/>
      <c r="BC38" s="150" t="str">
        <f t="shared" si="315"/>
        <v>-</v>
      </c>
      <c r="BD38" s="151">
        <f t="shared" si="316"/>
        <v>0</v>
      </c>
      <c r="BE38" s="150" t="str">
        <f t="shared" si="317"/>
        <v>-</v>
      </c>
      <c r="BF38" s="152">
        <f t="shared" si="318"/>
        <v>0</v>
      </c>
      <c r="BG38" s="155"/>
      <c r="BH38" s="156"/>
      <c r="BI38" s="156"/>
      <c r="BJ38" s="150" t="str">
        <f t="shared" si="319"/>
        <v>-</v>
      </c>
      <c r="BK38" s="151">
        <f t="shared" si="320"/>
        <v>0</v>
      </c>
      <c r="BL38" s="150" t="str">
        <f t="shared" si="321"/>
        <v>-</v>
      </c>
      <c r="BM38" s="152">
        <f t="shared" si="322"/>
        <v>0</v>
      </c>
      <c r="BN38" s="155"/>
      <c r="BO38" s="156"/>
      <c r="BP38" s="156"/>
      <c r="BQ38" s="150" t="str">
        <f t="shared" si="323"/>
        <v>-</v>
      </c>
      <c r="BR38" s="151">
        <f t="shared" si="324"/>
        <v>0</v>
      </c>
      <c r="BS38" s="150" t="str">
        <f t="shared" si="325"/>
        <v>-</v>
      </c>
      <c r="BT38" s="152">
        <f t="shared" si="326"/>
        <v>0</v>
      </c>
      <c r="BU38" s="155"/>
      <c r="BV38" s="156"/>
      <c r="BW38" s="156"/>
      <c r="BX38" s="150" t="str">
        <f t="shared" si="327"/>
        <v>-</v>
      </c>
      <c r="BY38" s="151">
        <f t="shared" si="328"/>
        <v>0</v>
      </c>
      <c r="BZ38" s="150" t="str">
        <f t="shared" si="329"/>
        <v>-</v>
      </c>
      <c r="CA38" s="152">
        <f t="shared" si="330"/>
        <v>0</v>
      </c>
      <c r="CB38" s="155"/>
      <c r="CC38" s="156"/>
      <c r="CD38" s="156"/>
      <c r="CE38" s="150" t="str">
        <f t="shared" si="331"/>
        <v>-</v>
      </c>
      <c r="CF38" s="151">
        <f t="shared" si="332"/>
        <v>0</v>
      </c>
      <c r="CG38" s="150" t="str">
        <f t="shared" si="333"/>
        <v>-</v>
      </c>
      <c r="CH38" s="152">
        <f t="shared" si="334"/>
        <v>0</v>
      </c>
      <c r="CI38" s="155"/>
      <c r="CJ38" s="156"/>
      <c r="CK38" s="156"/>
      <c r="CL38" s="150" t="str">
        <f t="shared" si="335"/>
        <v>-</v>
      </c>
      <c r="CM38" s="151">
        <f t="shared" si="336"/>
        <v>0</v>
      </c>
      <c r="CN38" s="150" t="str">
        <f t="shared" si="337"/>
        <v>-</v>
      </c>
      <c r="CO38" s="152">
        <f t="shared" si="338"/>
        <v>0</v>
      </c>
      <c r="CP38" s="155"/>
      <c r="CQ38" s="156"/>
      <c r="CR38" s="156"/>
      <c r="CS38" s="150" t="str">
        <f t="shared" si="339"/>
        <v>-</v>
      </c>
      <c r="CT38" s="151">
        <f t="shared" si="340"/>
        <v>0</v>
      </c>
      <c r="CU38" s="150" t="str">
        <f t="shared" si="341"/>
        <v>-</v>
      </c>
      <c r="CV38" s="152">
        <f t="shared" si="342"/>
        <v>0</v>
      </c>
      <c r="GA38" s="131"/>
      <c r="GB38" s="131"/>
      <c r="GC38" s="131"/>
      <c r="GD38" s="131"/>
      <c r="GE38" s="131"/>
      <c r="GF38" s="131"/>
      <c r="GG38" s="131"/>
      <c r="GH38" s="131"/>
      <c r="GI38" s="131"/>
      <c r="GJ38" s="131"/>
      <c r="GK38" s="131"/>
      <c r="GL38" s="131"/>
      <c r="GM38" s="131"/>
      <c r="GN38" s="131"/>
      <c r="GO38" s="131"/>
      <c r="GP38" s="131"/>
      <c r="GQ38" s="131"/>
      <c r="GR38" s="131"/>
      <c r="GS38" s="131"/>
      <c r="GT38" s="131"/>
      <c r="GU38" s="131"/>
      <c r="GV38" s="131"/>
      <c r="GW38" s="131"/>
      <c r="GX38" s="131"/>
      <c r="GY38" s="131"/>
      <c r="GZ38" s="131"/>
      <c r="HA38" s="131"/>
      <c r="HB38" s="131"/>
      <c r="HC38" s="131"/>
      <c r="HD38" s="131"/>
      <c r="HE38" s="131"/>
      <c r="HF38" s="131"/>
      <c r="HG38" s="131"/>
      <c r="HH38" s="131"/>
      <c r="HI38" s="131"/>
      <c r="HJ38" s="131"/>
      <c r="HK38" s="131"/>
      <c r="HL38" s="131"/>
      <c r="HM38" s="131"/>
      <c r="HN38" s="131"/>
      <c r="HO38" s="131"/>
      <c r="HP38" s="131"/>
      <c r="HQ38" s="131"/>
      <c r="HR38" s="131"/>
      <c r="HS38" s="131"/>
      <c r="HT38" s="131"/>
      <c r="HU38" s="131"/>
      <c r="HV38" s="131"/>
      <c r="HW38" s="131"/>
      <c r="HX38" s="131"/>
      <c r="HY38" s="131"/>
      <c r="HZ38" s="131"/>
      <c r="IA38" s="131"/>
      <c r="IB38" s="131"/>
      <c r="IC38" s="131"/>
      <c r="ID38" s="131"/>
      <c r="IE38" s="131"/>
      <c r="IF38" s="131"/>
      <c r="IG38" s="131"/>
      <c r="IH38" s="131"/>
      <c r="II38" s="131"/>
      <c r="IJ38" s="131"/>
      <c r="IK38" s="131"/>
      <c r="IL38" s="131"/>
      <c r="IM38" s="131"/>
      <c r="IN38" s="131"/>
      <c r="IO38" s="131"/>
      <c r="IP38" s="131"/>
      <c r="IQ38" s="131"/>
      <c r="IR38" s="131"/>
      <c r="IS38" s="131"/>
      <c r="IT38" s="131"/>
      <c r="IU38" s="131"/>
      <c r="IV38" s="131"/>
      <c r="IW38" s="131"/>
      <c r="IX38" s="131"/>
      <c r="IY38" s="131"/>
      <c r="IZ38" s="131"/>
      <c r="JA38" s="131"/>
      <c r="JB38" s="131"/>
    </row>
    <row r="39" spans="1:262" s="116" customFormat="1" x14ac:dyDescent="0.25">
      <c r="A39" s="153"/>
      <c r="B39" s="154" t="s">
        <v>269</v>
      </c>
      <c r="C39" s="155"/>
      <c r="D39" s="156"/>
      <c r="E39" s="156"/>
      <c r="F39" s="150" t="str">
        <f t="shared" si="287"/>
        <v>-</v>
      </c>
      <c r="G39" s="151">
        <f t="shared" si="288"/>
        <v>0</v>
      </c>
      <c r="H39" s="150" t="str">
        <f t="shared" si="289"/>
        <v>-</v>
      </c>
      <c r="I39" s="152">
        <f t="shared" si="290"/>
        <v>0</v>
      </c>
      <c r="J39" s="155"/>
      <c r="K39" s="156"/>
      <c r="L39" s="156"/>
      <c r="M39" s="150" t="str">
        <f t="shared" si="291"/>
        <v>-</v>
      </c>
      <c r="N39" s="151">
        <f t="shared" si="292"/>
        <v>0</v>
      </c>
      <c r="O39" s="150" t="str">
        <f t="shared" si="293"/>
        <v>-</v>
      </c>
      <c r="P39" s="152">
        <f t="shared" si="294"/>
        <v>0</v>
      </c>
      <c r="Q39" s="155"/>
      <c r="R39" s="156"/>
      <c r="S39" s="156"/>
      <c r="T39" s="150" t="str">
        <f t="shared" si="295"/>
        <v>-</v>
      </c>
      <c r="U39" s="151">
        <f t="shared" si="296"/>
        <v>0</v>
      </c>
      <c r="V39" s="150" t="str">
        <f t="shared" si="297"/>
        <v>-</v>
      </c>
      <c r="W39" s="152">
        <f t="shared" si="298"/>
        <v>0</v>
      </c>
      <c r="X39" s="155"/>
      <c r="Y39" s="156"/>
      <c r="Z39" s="156"/>
      <c r="AA39" s="150" t="str">
        <f t="shared" si="299"/>
        <v>-</v>
      </c>
      <c r="AB39" s="151">
        <f t="shared" si="300"/>
        <v>0</v>
      </c>
      <c r="AC39" s="150" t="str">
        <f t="shared" si="301"/>
        <v>-</v>
      </c>
      <c r="AD39" s="152">
        <f t="shared" si="302"/>
        <v>0</v>
      </c>
      <c r="AE39" s="155"/>
      <c r="AF39" s="156"/>
      <c r="AG39" s="156"/>
      <c r="AH39" s="150" t="str">
        <f t="shared" si="303"/>
        <v>-</v>
      </c>
      <c r="AI39" s="151">
        <f t="shared" si="304"/>
        <v>0</v>
      </c>
      <c r="AJ39" s="150" t="str">
        <f t="shared" si="305"/>
        <v>-</v>
      </c>
      <c r="AK39" s="152">
        <f t="shared" si="306"/>
        <v>0</v>
      </c>
      <c r="AL39" s="155"/>
      <c r="AM39" s="156"/>
      <c r="AN39" s="156"/>
      <c r="AO39" s="150" t="str">
        <f t="shared" si="307"/>
        <v>-</v>
      </c>
      <c r="AP39" s="151">
        <f t="shared" si="308"/>
        <v>0</v>
      </c>
      <c r="AQ39" s="150" t="str">
        <f t="shared" si="309"/>
        <v>-</v>
      </c>
      <c r="AR39" s="152">
        <f t="shared" si="310"/>
        <v>0</v>
      </c>
      <c r="AS39" s="155"/>
      <c r="AT39" s="156"/>
      <c r="AU39" s="156"/>
      <c r="AV39" s="150" t="str">
        <f t="shared" si="311"/>
        <v>-</v>
      </c>
      <c r="AW39" s="151">
        <f t="shared" si="312"/>
        <v>0</v>
      </c>
      <c r="AX39" s="150" t="str">
        <f t="shared" si="313"/>
        <v>-</v>
      </c>
      <c r="AY39" s="152">
        <f t="shared" si="314"/>
        <v>0</v>
      </c>
      <c r="AZ39" s="155"/>
      <c r="BA39" s="156"/>
      <c r="BB39" s="156"/>
      <c r="BC39" s="150" t="str">
        <f t="shared" si="315"/>
        <v>-</v>
      </c>
      <c r="BD39" s="151">
        <f t="shared" si="316"/>
        <v>0</v>
      </c>
      <c r="BE39" s="150" t="str">
        <f t="shared" si="317"/>
        <v>-</v>
      </c>
      <c r="BF39" s="152">
        <f t="shared" si="318"/>
        <v>0</v>
      </c>
      <c r="BG39" s="155"/>
      <c r="BH39" s="156"/>
      <c r="BI39" s="156"/>
      <c r="BJ39" s="150" t="str">
        <f t="shared" si="319"/>
        <v>-</v>
      </c>
      <c r="BK39" s="151">
        <f t="shared" si="320"/>
        <v>0</v>
      </c>
      <c r="BL39" s="150" t="str">
        <f t="shared" si="321"/>
        <v>-</v>
      </c>
      <c r="BM39" s="152">
        <f t="shared" si="322"/>
        <v>0</v>
      </c>
      <c r="BN39" s="155"/>
      <c r="BO39" s="156"/>
      <c r="BP39" s="156"/>
      <c r="BQ39" s="150" t="str">
        <f t="shared" si="323"/>
        <v>-</v>
      </c>
      <c r="BR39" s="151">
        <f t="shared" si="324"/>
        <v>0</v>
      </c>
      <c r="BS39" s="150" t="str">
        <f t="shared" si="325"/>
        <v>-</v>
      </c>
      <c r="BT39" s="152">
        <f t="shared" si="326"/>
        <v>0</v>
      </c>
      <c r="BU39" s="155"/>
      <c r="BV39" s="156"/>
      <c r="BW39" s="156"/>
      <c r="BX39" s="150" t="str">
        <f t="shared" si="327"/>
        <v>-</v>
      </c>
      <c r="BY39" s="151">
        <f t="shared" si="328"/>
        <v>0</v>
      </c>
      <c r="BZ39" s="150" t="str">
        <f t="shared" si="329"/>
        <v>-</v>
      </c>
      <c r="CA39" s="152">
        <f t="shared" si="330"/>
        <v>0</v>
      </c>
      <c r="CB39" s="155"/>
      <c r="CC39" s="156"/>
      <c r="CD39" s="156"/>
      <c r="CE39" s="150" t="str">
        <f t="shared" si="331"/>
        <v>-</v>
      </c>
      <c r="CF39" s="151">
        <f t="shared" si="332"/>
        <v>0</v>
      </c>
      <c r="CG39" s="150" t="str">
        <f t="shared" si="333"/>
        <v>-</v>
      </c>
      <c r="CH39" s="152">
        <f t="shared" si="334"/>
        <v>0</v>
      </c>
      <c r="CI39" s="155"/>
      <c r="CJ39" s="156"/>
      <c r="CK39" s="156"/>
      <c r="CL39" s="150" t="str">
        <f t="shared" si="335"/>
        <v>-</v>
      </c>
      <c r="CM39" s="151">
        <f t="shared" si="336"/>
        <v>0</v>
      </c>
      <c r="CN39" s="150" t="str">
        <f t="shared" si="337"/>
        <v>-</v>
      </c>
      <c r="CO39" s="152">
        <f t="shared" si="338"/>
        <v>0</v>
      </c>
      <c r="CP39" s="155"/>
      <c r="CQ39" s="156"/>
      <c r="CR39" s="156"/>
      <c r="CS39" s="150" t="str">
        <f t="shared" si="339"/>
        <v>-</v>
      </c>
      <c r="CT39" s="151">
        <f t="shared" si="340"/>
        <v>0</v>
      </c>
      <c r="CU39" s="150" t="str">
        <f t="shared" si="341"/>
        <v>-</v>
      </c>
      <c r="CV39" s="152">
        <f t="shared" si="342"/>
        <v>0</v>
      </c>
      <c r="GA39" s="131"/>
      <c r="GB39" s="131"/>
      <c r="GC39" s="131"/>
      <c r="GD39" s="131"/>
      <c r="GE39" s="131"/>
      <c r="GF39" s="131"/>
      <c r="GG39" s="131"/>
      <c r="GH39" s="131"/>
      <c r="GI39" s="131"/>
      <c r="GJ39" s="131"/>
      <c r="GK39" s="131"/>
      <c r="GL39" s="131"/>
      <c r="GM39" s="131"/>
      <c r="GN39" s="131"/>
      <c r="GO39" s="131"/>
      <c r="GP39" s="131"/>
      <c r="GQ39" s="131"/>
      <c r="GR39" s="131"/>
      <c r="GS39" s="131"/>
      <c r="GT39" s="131"/>
      <c r="GU39" s="131"/>
      <c r="GV39" s="131"/>
      <c r="GW39" s="131"/>
      <c r="GX39" s="131"/>
      <c r="GY39" s="131"/>
      <c r="GZ39" s="131"/>
      <c r="HA39" s="131"/>
      <c r="HB39" s="131"/>
      <c r="HC39" s="131"/>
      <c r="HD39" s="131"/>
      <c r="HE39" s="131"/>
      <c r="HF39" s="131"/>
      <c r="HG39" s="131"/>
      <c r="HH39" s="131"/>
      <c r="HI39" s="131"/>
      <c r="HJ39" s="131"/>
      <c r="HK39" s="131"/>
      <c r="HL39" s="131"/>
      <c r="HM39" s="131"/>
      <c r="HN39" s="131"/>
      <c r="HO39" s="131"/>
      <c r="HP39" s="131"/>
      <c r="HQ39" s="131"/>
      <c r="HR39" s="131"/>
      <c r="HS39" s="131"/>
      <c r="HT39" s="131"/>
      <c r="HU39" s="131"/>
      <c r="HV39" s="131"/>
      <c r="HW39" s="131"/>
      <c r="HX39" s="131"/>
      <c r="HY39" s="131"/>
      <c r="HZ39" s="131"/>
      <c r="IA39" s="131"/>
      <c r="IB39" s="131"/>
      <c r="IC39" s="131"/>
      <c r="ID39" s="131"/>
      <c r="IE39" s="131"/>
      <c r="IF39" s="131"/>
      <c r="IG39" s="131"/>
      <c r="IH39" s="131"/>
      <c r="II39" s="131"/>
      <c r="IJ39" s="131"/>
      <c r="IK39" s="131"/>
      <c r="IL39" s="131"/>
      <c r="IM39" s="131"/>
      <c r="IN39" s="131"/>
      <c r="IO39" s="131"/>
      <c r="IP39" s="131"/>
      <c r="IQ39" s="131"/>
      <c r="IR39" s="131"/>
      <c r="IS39" s="131"/>
      <c r="IT39" s="131"/>
      <c r="IU39" s="131"/>
      <c r="IV39" s="131"/>
      <c r="IW39" s="131"/>
      <c r="IX39" s="131"/>
      <c r="IY39" s="131"/>
      <c r="IZ39" s="131"/>
      <c r="JA39" s="131"/>
      <c r="JB39" s="131"/>
    </row>
    <row r="40" spans="1:262" s="116" customFormat="1" x14ac:dyDescent="0.25">
      <c r="A40" s="163"/>
      <c r="B40" s="164" t="s">
        <v>270</v>
      </c>
      <c r="C40" s="165"/>
      <c r="D40" s="166"/>
      <c r="E40" s="166"/>
      <c r="F40" s="167" t="str">
        <f t="shared" si="287"/>
        <v>-</v>
      </c>
      <c r="G40" s="168">
        <f t="shared" si="288"/>
        <v>0</v>
      </c>
      <c r="H40" s="167" t="str">
        <f t="shared" si="289"/>
        <v>-</v>
      </c>
      <c r="I40" s="169">
        <f t="shared" si="290"/>
        <v>0</v>
      </c>
      <c r="J40" s="165"/>
      <c r="K40" s="166"/>
      <c r="L40" s="166"/>
      <c r="M40" s="167" t="str">
        <f t="shared" si="291"/>
        <v>-</v>
      </c>
      <c r="N40" s="168">
        <f t="shared" si="292"/>
        <v>0</v>
      </c>
      <c r="O40" s="167" t="str">
        <f t="shared" si="293"/>
        <v>-</v>
      </c>
      <c r="P40" s="169">
        <f t="shared" si="294"/>
        <v>0</v>
      </c>
      <c r="Q40" s="165"/>
      <c r="R40" s="166"/>
      <c r="S40" s="166"/>
      <c r="T40" s="167" t="str">
        <f t="shared" si="295"/>
        <v>-</v>
      </c>
      <c r="U40" s="168">
        <f t="shared" si="296"/>
        <v>0</v>
      </c>
      <c r="V40" s="167" t="str">
        <f t="shared" si="297"/>
        <v>-</v>
      </c>
      <c r="W40" s="169">
        <f t="shared" si="298"/>
        <v>0</v>
      </c>
      <c r="X40" s="165"/>
      <c r="Y40" s="166"/>
      <c r="Z40" s="166"/>
      <c r="AA40" s="167" t="str">
        <f t="shared" si="299"/>
        <v>-</v>
      </c>
      <c r="AB40" s="168">
        <f t="shared" si="300"/>
        <v>0</v>
      </c>
      <c r="AC40" s="167" t="str">
        <f t="shared" si="301"/>
        <v>-</v>
      </c>
      <c r="AD40" s="169">
        <f t="shared" si="302"/>
        <v>0</v>
      </c>
      <c r="AE40" s="165"/>
      <c r="AF40" s="166"/>
      <c r="AG40" s="166"/>
      <c r="AH40" s="167" t="str">
        <f t="shared" si="303"/>
        <v>-</v>
      </c>
      <c r="AI40" s="168">
        <f t="shared" si="304"/>
        <v>0</v>
      </c>
      <c r="AJ40" s="167" t="str">
        <f t="shared" si="305"/>
        <v>-</v>
      </c>
      <c r="AK40" s="169">
        <f t="shared" si="306"/>
        <v>0</v>
      </c>
      <c r="AL40" s="165"/>
      <c r="AM40" s="166"/>
      <c r="AN40" s="166"/>
      <c r="AO40" s="167" t="str">
        <f t="shared" si="307"/>
        <v>-</v>
      </c>
      <c r="AP40" s="168">
        <f t="shared" si="308"/>
        <v>0</v>
      </c>
      <c r="AQ40" s="167" t="str">
        <f t="shared" si="309"/>
        <v>-</v>
      </c>
      <c r="AR40" s="169">
        <f t="shared" si="310"/>
        <v>0</v>
      </c>
      <c r="AS40" s="165"/>
      <c r="AT40" s="166"/>
      <c r="AU40" s="166"/>
      <c r="AV40" s="167" t="str">
        <f t="shared" si="311"/>
        <v>-</v>
      </c>
      <c r="AW40" s="168">
        <f t="shared" si="312"/>
        <v>0</v>
      </c>
      <c r="AX40" s="167" t="str">
        <f t="shared" si="313"/>
        <v>-</v>
      </c>
      <c r="AY40" s="169">
        <f t="shared" si="314"/>
        <v>0</v>
      </c>
      <c r="AZ40" s="165"/>
      <c r="BA40" s="166"/>
      <c r="BB40" s="166"/>
      <c r="BC40" s="167" t="str">
        <f t="shared" si="315"/>
        <v>-</v>
      </c>
      <c r="BD40" s="168">
        <f t="shared" si="316"/>
        <v>0</v>
      </c>
      <c r="BE40" s="167" t="str">
        <f t="shared" si="317"/>
        <v>-</v>
      </c>
      <c r="BF40" s="169">
        <f t="shared" si="318"/>
        <v>0</v>
      </c>
      <c r="BG40" s="165"/>
      <c r="BH40" s="166"/>
      <c r="BI40" s="166"/>
      <c r="BJ40" s="167" t="str">
        <f t="shared" si="319"/>
        <v>-</v>
      </c>
      <c r="BK40" s="168">
        <f t="shared" si="320"/>
        <v>0</v>
      </c>
      <c r="BL40" s="167" t="str">
        <f t="shared" si="321"/>
        <v>-</v>
      </c>
      <c r="BM40" s="169">
        <f t="shared" si="322"/>
        <v>0</v>
      </c>
      <c r="BN40" s="165"/>
      <c r="BO40" s="166"/>
      <c r="BP40" s="166"/>
      <c r="BQ40" s="167" t="str">
        <f t="shared" si="323"/>
        <v>-</v>
      </c>
      <c r="BR40" s="168">
        <f t="shared" si="324"/>
        <v>0</v>
      </c>
      <c r="BS40" s="167" t="str">
        <f t="shared" si="325"/>
        <v>-</v>
      </c>
      <c r="BT40" s="169">
        <f t="shared" si="326"/>
        <v>0</v>
      </c>
      <c r="BU40" s="165"/>
      <c r="BV40" s="166"/>
      <c r="BW40" s="166"/>
      <c r="BX40" s="167" t="str">
        <f t="shared" si="327"/>
        <v>-</v>
      </c>
      <c r="BY40" s="168">
        <f t="shared" si="328"/>
        <v>0</v>
      </c>
      <c r="BZ40" s="167" t="str">
        <f t="shared" si="329"/>
        <v>-</v>
      </c>
      <c r="CA40" s="169">
        <f t="shared" si="330"/>
        <v>0</v>
      </c>
      <c r="CB40" s="165"/>
      <c r="CC40" s="166"/>
      <c r="CD40" s="166"/>
      <c r="CE40" s="167" t="str">
        <f t="shared" si="331"/>
        <v>-</v>
      </c>
      <c r="CF40" s="168">
        <f t="shared" si="332"/>
        <v>0</v>
      </c>
      <c r="CG40" s="167" t="str">
        <f t="shared" si="333"/>
        <v>-</v>
      </c>
      <c r="CH40" s="169">
        <f t="shared" si="334"/>
        <v>0</v>
      </c>
      <c r="CI40" s="165"/>
      <c r="CJ40" s="166"/>
      <c r="CK40" s="166"/>
      <c r="CL40" s="167" t="str">
        <f t="shared" si="335"/>
        <v>-</v>
      </c>
      <c r="CM40" s="168">
        <f t="shared" si="336"/>
        <v>0</v>
      </c>
      <c r="CN40" s="167" t="str">
        <f t="shared" si="337"/>
        <v>-</v>
      </c>
      <c r="CO40" s="169">
        <f t="shared" si="338"/>
        <v>0</v>
      </c>
      <c r="CP40" s="165"/>
      <c r="CQ40" s="166"/>
      <c r="CR40" s="166"/>
      <c r="CS40" s="167" t="str">
        <f t="shared" si="339"/>
        <v>-</v>
      </c>
      <c r="CT40" s="168">
        <f t="shared" si="340"/>
        <v>0</v>
      </c>
      <c r="CU40" s="167" t="str">
        <f t="shared" si="341"/>
        <v>-</v>
      </c>
      <c r="CV40" s="169">
        <f t="shared" si="342"/>
        <v>0</v>
      </c>
      <c r="GA40" s="131"/>
      <c r="GB40" s="131"/>
      <c r="GC40" s="131"/>
      <c r="GD40" s="131"/>
      <c r="GE40" s="131"/>
      <c r="GF40" s="131"/>
      <c r="GG40" s="131"/>
      <c r="GH40" s="131"/>
      <c r="GI40" s="131"/>
      <c r="GJ40" s="131"/>
      <c r="GK40" s="131"/>
      <c r="GL40" s="131"/>
      <c r="GM40" s="131"/>
      <c r="GN40" s="131"/>
      <c r="GO40" s="131"/>
      <c r="GP40" s="131"/>
      <c r="GQ40" s="131"/>
      <c r="GR40" s="131"/>
      <c r="GS40" s="131"/>
      <c r="GT40" s="131"/>
      <c r="GU40" s="131"/>
      <c r="GV40" s="131"/>
      <c r="GW40" s="131"/>
      <c r="GX40" s="131"/>
      <c r="GY40" s="131"/>
      <c r="GZ40" s="131"/>
      <c r="HA40" s="131"/>
      <c r="HB40" s="131"/>
      <c r="HC40" s="131"/>
      <c r="HD40" s="131"/>
      <c r="HE40" s="131"/>
      <c r="HF40" s="131"/>
      <c r="HG40" s="131"/>
      <c r="HH40" s="131"/>
      <c r="HI40" s="131"/>
      <c r="HJ40" s="131"/>
      <c r="HK40" s="131"/>
      <c r="HL40" s="131"/>
      <c r="HM40" s="131"/>
      <c r="HN40" s="131"/>
      <c r="HO40" s="131"/>
      <c r="HP40" s="131"/>
      <c r="HQ40" s="131"/>
      <c r="HR40" s="131"/>
      <c r="HS40" s="131"/>
      <c r="HT40" s="131"/>
      <c r="HU40" s="131"/>
      <c r="HV40" s="131"/>
      <c r="HW40" s="131"/>
      <c r="HX40" s="131"/>
      <c r="HY40" s="131"/>
      <c r="HZ40" s="131"/>
      <c r="IA40" s="131"/>
      <c r="IB40" s="131"/>
      <c r="IC40" s="131"/>
      <c r="ID40" s="131"/>
      <c r="IE40" s="131"/>
      <c r="IF40" s="131"/>
      <c r="IG40" s="131"/>
      <c r="IH40" s="131"/>
      <c r="II40" s="131"/>
      <c r="IJ40" s="131"/>
      <c r="IK40" s="131"/>
      <c r="IL40" s="131"/>
      <c r="IM40" s="131"/>
      <c r="IN40" s="131"/>
      <c r="IO40" s="131"/>
      <c r="IP40" s="131"/>
      <c r="IQ40" s="131"/>
      <c r="IR40" s="131"/>
      <c r="IS40" s="131"/>
      <c r="IT40" s="131"/>
      <c r="IU40" s="131"/>
      <c r="IV40" s="131"/>
      <c r="IW40" s="131"/>
      <c r="IX40" s="131"/>
      <c r="IY40" s="131"/>
      <c r="IZ40" s="131"/>
      <c r="JA40" s="131"/>
      <c r="JB40" s="131"/>
    </row>
    <row r="41" spans="1:262" s="138" customFormat="1" ht="22.5" x14ac:dyDescent="0.25">
      <c r="A41" s="170" t="s">
        <v>271</v>
      </c>
      <c r="B41" s="171" t="s">
        <v>272</v>
      </c>
      <c r="C41" s="172">
        <f>SUM(C43:C50)</f>
        <v>0</v>
      </c>
      <c r="D41" s="173">
        <f t="shared" ref="D41:E41" si="343">SUM(D43:D50)</f>
        <v>0</v>
      </c>
      <c r="E41" s="173">
        <f t="shared" si="343"/>
        <v>0</v>
      </c>
      <c r="F41" s="128" t="str">
        <f t="shared" ref="F41" si="344">IF(D41&gt;0,E41/D41,"-")</f>
        <v>-</v>
      </c>
      <c r="G41" s="136">
        <f t="shared" ref="G41" si="345">E41-D41</f>
        <v>0</v>
      </c>
      <c r="H41" s="128" t="str">
        <f t="shared" ref="H41" si="346">IF(C41&gt;0,E41/C41,"-")</f>
        <v>-</v>
      </c>
      <c r="I41" s="137">
        <f t="shared" ref="I41" si="347">E41-C41</f>
        <v>0</v>
      </c>
      <c r="J41" s="172">
        <f>SUM(J43:J50)</f>
        <v>0</v>
      </c>
      <c r="K41" s="173">
        <f t="shared" ref="K41:L41" si="348">SUM(K43:K50)</f>
        <v>0</v>
      </c>
      <c r="L41" s="173">
        <f t="shared" si="348"/>
        <v>0</v>
      </c>
      <c r="M41" s="128" t="str">
        <f t="shared" ref="M41" si="349">IF(K41&gt;0,L41/K41,"-")</f>
        <v>-</v>
      </c>
      <c r="N41" s="136">
        <f t="shared" ref="N41" si="350">L41-K41</f>
        <v>0</v>
      </c>
      <c r="O41" s="128" t="str">
        <f t="shared" ref="O41" si="351">IF(J41&gt;0,L41/J41,"-")</f>
        <v>-</v>
      </c>
      <c r="P41" s="137">
        <f t="shared" ref="P41" si="352">L41-J41</f>
        <v>0</v>
      </c>
      <c r="Q41" s="172">
        <f>SUM(Q43:Q50)</f>
        <v>0</v>
      </c>
      <c r="R41" s="173">
        <f t="shared" ref="R41:S41" si="353">SUM(R43:R50)</f>
        <v>0</v>
      </c>
      <c r="S41" s="173">
        <f t="shared" si="353"/>
        <v>0</v>
      </c>
      <c r="T41" s="128" t="str">
        <f t="shared" ref="T41" si="354">IF(R41&gt;0,S41/R41,"-")</f>
        <v>-</v>
      </c>
      <c r="U41" s="136">
        <f t="shared" ref="U41" si="355">S41-R41</f>
        <v>0</v>
      </c>
      <c r="V41" s="128" t="str">
        <f t="shared" ref="V41" si="356">IF(Q41&gt;0,S41/Q41,"-")</f>
        <v>-</v>
      </c>
      <c r="W41" s="137">
        <f t="shared" ref="W41" si="357">S41-Q41</f>
        <v>0</v>
      </c>
      <c r="X41" s="172">
        <f t="shared" ref="X41:Z41" si="358">SUM(X43:X50)</f>
        <v>0</v>
      </c>
      <c r="Y41" s="173">
        <f t="shared" si="358"/>
        <v>0</v>
      </c>
      <c r="Z41" s="173">
        <f t="shared" si="358"/>
        <v>0</v>
      </c>
      <c r="AA41" s="128" t="str">
        <f t="shared" ref="AA41" si="359">IF(Y41&gt;0,Z41/Y41,"-")</f>
        <v>-</v>
      </c>
      <c r="AB41" s="136">
        <f t="shared" ref="AB41" si="360">Z41-Y41</f>
        <v>0</v>
      </c>
      <c r="AC41" s="128" t="str">
        <f t="shared" ref="AC41" si="361">IF(X41&gt;0,Z41/X41,"-")</f>
        <v>-</v>
      </c>
      <c r="AD41" s="137">
        <f t="shared" ref="AD41" si="362">Z41-X41</f>
        <v>0</v>
      </c>
      <c r="AE41" s="172">
        <f t="shared" ref="AE41:AF41" si="363">SUM(AE43:AE50)</f>
        <v>0</v>
      </c>
      <c r="AF41" s="173">
        <f t="shared" si="363"/>
        <v>0</v>
      </c>
      <c r="AG41" s="173">
        <f>SUM(AG43:AG50)</f>
        <v>0</v>
      </c>
      <c r="AH41" s="128" t="str">
        <f t="shared" si="62"/>
        <v>-</v>
      </c>
      <c r="AI41" s="136">
        <f t="shared" si="31"/>
        <v>0</v>
      </c>
      <c r="AJ41" s="128" t="str">
        <f t="shared" si="63"/>
        <v>-</v>
      </c>
      <c r="AK41" s="137">
        <f t="shared" si="32"/>
        <v>0</v>
      </c>
      <c r="AL41" s="172">
        <f t="shared" ref="AL41:AN41" si="364">SUM(AL43:AL50)</f>
        <v>0</v>
      </c>
      <c r="AM41" s="173">
        <f t="shared" si="364"/>
        <v>0</v>
      </c>
      <c r="AN41" s="173">
        <f t="shared" si="364"/>
        <v>0</v>
      </c>
      <c r="AO41" s="128" t="str">
        <f t="shared" ref="AO41" si="365">IF(AM41&gt;0,AN41/AM41,"-")</f>
        <v>-</v>
      </c>
      <c r="AP41" s="136">
        <f t="shared" ref="AP41" si="366">AN41-AM41</f>
        <v>0</v>
      </c>
      <c r="AQ41" s="128" t="str">
        <f t="shared" ref="AQ41" si="367">IF(AL41&gt;0,AN41/AL41,"-")</f>
        <v>-</v>
      </c>
      <c r="AR41" s="137">
        <f t="shared" ref="AR41" si="368">AN41-AL41</f>
        <v>0</v>
      </c>
      <c r="AS41" s="172">
        <f t="shared" ref="AS41:AU41" si="369">SUM(AS43:AS50)</f>
        <v>0</v>
      </c>
      <c r="AT41" s="173">
        <f t="shared" si="369"/>
        <v>0</v>
      </c>
      <c r="AU41" s="173">
        <f t="shared" si="369"/>
        <v>0</v>
      </c>
      <c r="AV41" s="128" t="str">
        <f t="shared" ref="AV41" si="370">IF(AT41&gt;0,AU41/AT41,"-")</f>
        <v>-</v>
      </c>
      <c r="AW41" s="136">
        <f t="shared" ref="AW41" si="371">AU41-AT41</f>
        <v>0</v>
      </c>
      <c r="AX41" s="128" t="str">
        <f t="shared" ref="AX41" si="372">IF(AS41&gt;0,AU41/AS41,"-")</f>
        <v>-</v>
      </c>
      <c r="AY41" s="137">
        <f t="shared" ref="AY41" si="373">AU41-AS41</f>
        <v>0</v>
      </c>
      <c r="AZ41" s="172">
        <f>SUM(AZ43:AZ50)</f>
        <v>0</v>
      </c>
      <c r="BA41" s="173">
        <f t="shared" ref="BA41:BB41" si="374">SUM(BA43:BA50)</f>
        <v>0</v>
      </c>
      <c r="BB41" s="173">
        <f t="shared" si="374"/>
        <v>0</v>
      </c>
      <c r="BC41" s="128" t="str">
        <f t="shared" ref="BC41" si="375">IF(BA41&gt;0,BB41/BA41,"-")</f>
        <v>-</v>
      </c>
      <c r="BD41" s="136">
        <f t="shared" ref="BD41" si="376">BB41-BA41</f>
        <v>0</v>
      </c>
      <c r="BE41" s="128" t="str">
        <f t="shared" ref="BE41" si="377">IF(AZ41&gt;0,BB41/AZ41,"-")</f>
        <v>-</v>
      </c>
      <c r="BF41" s="137">
        <f t="shared" ref="BF41" si="378">BB41-AZ41</f>
        <v>0</v>
      </c>
      <c r="BG41" s="172">
        <f>SUM(BG43:BG50)</f>
        <v>0</v>
      </c>
      <c r="BH41" s="173">
        <f t="shared" ref="BH41:BI41" si="379">SUM(BH43:BH50)</f>
        <v>0</v>
      </c>
      <c r="BI41" s="173">
        <f t="shared" si="379"/>
        <v>0</v>
      </c>
      <c r="BJ41" s="128" t="str">
        <f t="shared" ref="BJ41" si="380">IF(BH41&gt;0,BI41/BH41,"-")</f>
        <v>-</v>
      </c>
      <c r="BK41" s="136">
        <f t="shared" ref="BK41" si="381">BI41-BH41</f>
        <v>0</v>
      </c>
      <c r="BL41" s="128" t="str">
        <f t="shared" ref="BL41" si="382">IF(BG41&gt;0,BI41/BG41,"-")</f>
        <v>-</v>
      </c>
      <c r="BM41" s="137">
        <f t="shared" ref="BM41" si="383">BI41-BG41</f>
        <v>0</v>
      </c>
      <c r="BN41" s="172">
        <f>SUM(BN43:BN50)</f>
        <v>0</v>
      </c>
      <c r="BO41" s="173">
        <f t="shared" ref="BO41:BP41" si="384">SUM(BO43:BO50)</f>
        <v>0</v>
      </c>
      <c r="BP41" s="173">
        <f t="shared" si="384"/>
        <v>0</v>
      </c>
      <c r="BQ41" s="128" t="str">
        <f t="shared" ref="BQ41" si="385">IF(BO41&gt;0,BP41/BO41,"-")</f>
        <v>-</v>
      </c>
      <c r="BR41" s="136">
        <f t="shared" ref="BR41" si="386">BP41-BO41</f>
        <v>0</v>
      </c>
      <c r="BS41" s="128" t="str">
        <f t="shared" ref="BS41" si="387">IF(BN41&gt;0,BP41/BN41,"-")</f>
        <v>-</v>
      </c>
      <c r="BT41" s="137">
        <f t="shared" ref="BT41" si="388">BP41-BN41</f>
        <v>0</v>
      </c>
      <c r="BU41" s="172">
        <f t="shared" ref="BU41:BW41" si="389">SUM(BU43:BU50)</f>
        <v>0</v>
      </c>
      <c r="BV41" s="173">
        <f t="shared" si="389"/>
        <v>0</v>
      </c>
      <c r="BW41" s="173">
        <f t="shared" si="389"/>
        <v>0</v>
      </c>
      <c r="BX41" s="128" t="str">
        <f t="shared" ref="BX41" si="390">IF(BV41&gt;0,BW41/BV41,"-")</f>
        <v>-</v>
      </c>
      <c r="BY41" s="136">
        <f t="shared" ref="BY41" si="391">BW41-BV41</f>
        <v>0</v>
      </c>
      <c r="BZ41" s="128" t="str">
        <f t="shared" ref="BZ41" si="392">IF(BU41&gt;0,BW41/BU41,"-")</f>
        <v>-</v>
      </c>
      <c r="CA41" s="137">
        <f t="shared" ref="CA41" si="393">BW41-BU41</f>
        <v>0</v>
      </c>
      <c r="CB41" s="172">
        <f t="shared" ref="CB41:CD41" si="394">SUM(CB43:CB50)</f>
        <v>0</v>
      </c>
      <c r="CC41" s="173">
        <f t="shared" si="394"/>
        <v>0</v>
      </c>
      <c r="CD41" s="173">
        <f t="shared" si="394"/>
        <v>0</v>
      </c>
      <c r="CE41" s="128" t="str">
        <f t="shared" si="43"/>
        <v>-</v>
      </c>
      <c r="CF41" s="136">
        <f t="shared" si="44"/>
        <v>0</v>
      </c>
      <c r="CG41" s="128" t="str">
        <f t="shared" si="45"/>
        <v>-</v>
      </c>
      <c r="CH41" s="137">
        <f t="shared" si="46"/>
        <v>0</v>
      </c>
      <c r="CI41" s="172">
        <f t="shared" ref="CI41:CK41" si="395">SUM(CI43:CI50)</f>
        <v>0</v>
      </c>
      <c r="CJ41" s="173">
        <f t="shared" si="395"/>
        <v>0</v>
      </c>
      <c r="CK41" s="173">
        <f t="shared" si="395"/>
        <v>0</v>
      </c>
      <c r="CL41" s="128" t="str">
        <f t="shared" ref="CL41" si="396">IF(CJ41&gt;0,CK41/CJ41,"-")</f>
        <v>-</v>
      </c>
      <c r="CM41" s="136">
        <f t="shared" ref="CM41" si="397">CK41-CJ41</f>
        <v>0</v>
      </c>
      <c r="CN41" s="128" t="str">
        <f t="shared" ref="CN41" si="398">IF(CI41&gt;0,CK41/CI41,"-")</f>
        <v>-</v>
      </c>
      <c r="CO41" s="137">
        <f t="shared" ref="CO41" si="399">CK41-CI41</f>
        <v>0</v>
      </c>
      <c r="CP41" s="172">
        <f t="shared" ref="CP41:CR41" si="400">SUM(CP43:CP50)</f>
        <v>0</v>
      </c>
      <c r="CQ41" s="173">
        <f t="shared" si="400"/>
        <v>0</v>
      </c>
      <c r="CR41" s="173">
        <f t="shared" si="400"/>
        <v>0</v>
      </c>
      <c r="CS41" s="128" t="str">
        <f t="shared" ref="CS41" si="401">IF(CQ41&gt;0,CR41/CQ41,"-")</f>
        <v>-</v>
      </c>
      <c r="CT41" s="136">
        <f t="shared" ref="CT41" si="402">CR41-CQ41</f>
        <v>0</v>
      </c>
      <c r="CU41" s="128" t="str">
        <f t="shared" ref="CU41" si="403">IF(CP41&gt;0,CR41/CP41,"-")</f>
        <v>-</v>
      </c>
      <c r="CV41" s="137">
        <f t="shared" ref="CV41" si="404">CR41-CP41</f>
        <v>0</v>
      </c>
      <c r="GA41" s="131"/>
      <c r="GB41" s="131"/>
      <c r="GC41" s="131"/>
      <c r="GD41" s="131"/>
      <c r="GE41" s="131"/>
      <c r="GF41" s="131"/>
      <c r="GG41" s="131"/>
      <c r="GH41" s="131"/>
      <c r="GI41" s="131"/>
      <c r="GJ41" s="131"/>
      <c r="GK41" s="131"/>
      <c r="GL41" s="131"/>
      <c r="GM41" s="131"/>
      <c r="GN41" s="131"/>
      <c r="GO41" s="131"/>
      <c r="GP41" s="131"/>
      <c r="GQ41" s="131"/>
      <c r="GR41" s="131"/>
      <c r="GS41" s="131"/>
      <c r="GT41" s="131"/>
      <c r="GU41" s="131"/>
      <c r="GV41" s="131"/>
      <c r="GW41" s="131"/>
      <c r="GX41" s="131"/>
      <c r="GY41" s="131"/>
      <c r="GZ41" s="131"/>
      <c r="HA41" s="131"/>
      <c r="HB41" s="131"/>
      <c r="HC41" s="131"/>
      <c r="HD41" s="131"/>
      <c r="HE41" s="131"/>
      <c r="HF41" s="131"/>
      <c r="HG41" s="131"/>
      <c r="HH41" s="131"/>
      <c r="HI41" s="131"/>
      <c r="HJ41" s="131"/>
      <c r="HK41" s="131"/>
      <c r="HL41" s="131"/>
      <c r="HM41" s="131"/>
      <c r="HN41" s="131"/>
      <c r="HO41" s="131"/>
      <c r="HP41" s="131"/>
      <c r="HQ41" s="131"/>
      <c r="HR41" s="131"/>
      <c r="HS41" s="131"/>
      <c r="HT41" s="131"/>
      <c r="HU41" s="131"/>
      <c r="HV41" s="131"/>
      <c r="HW41" s="131"/>
      <c r="HX41" s="131"/>
      <c r="HY41" s="131"/>
      <c r="HZ41" s="131"/>
      <c r="IA41" s="131"/>
      <c r="IB41" s="131"/>
      <c r="IC41" s="131"/>
      <c r="ID41" s="131"/>
      <c r="IE41" s="131"/>
      <c r="IF41" s="131"/>
      <c r="IG41" s="131"/>
      <c r="IH41" s="131"/>
      <c r="II41" s="131"/>
      <c r="IJ41" s="131"/>
      <c r="IK41" s="131"/>
      <c r="IL41" s="131"/>
      <c r="IM41" s="131"/>
      <c r="IN41" s="131"/>
      <c r="IO41" s="131"/>
      <c r="IP41" s="131"/>
      <c r="IQ41" s="131"/>
      <c r="IR41" s="131"/>
      <c r="IS41" s="131"/>
      <c r="IT41" s="131"/>
      <c r="IU41" s="131"/>
      <c r="IV41" s="131"/>
      <c r="IW41" s="131"/>
      <c r="IX41" s="131"/>
      <c r="IY41" s="131"/>
      <c r="IZ41" s="131"/>
      <c r="JA41" s="131"/>
      <c r="JB41" s="131"/>
    </row>
    <row r="42" spans="1:262" s="116" customFormat="1" x14ac:dyDescent="0.25">
      <c r="A42" s="139"/>
      <c r="B42" s="174" t="s">
        <v>242</v>
      </c>
      <c r="C42" s="175"/>
      <c r="D42" s="176"/>
      <c r="E42" s="176"/>
      <c r="F42" s="177"/>
      <c r="G42" s="178"/>
      <c r="H42" s="177"/>
      <c r="I42" s="179"/>
      <c r="J42" s="175"/>
      <c r="K42" s="176"/>
      <c r="L42" s="176"/>
      <c r="M42" s="177"/>
      <c r="N42" s="178"/>
      <c r="O42" s="177"/>
      <c r="P42" s="179"/>
      <c r="Q42" s="175"/>
      <c r="R42" s="176"/>
      <c r="S42" s="176"/>
      <c r="T42" s="177"/>
      <c r="U42" s="178"/>
      <c r="V42" s="177"/>
      <c r="W42" s="179"/>
      <c r="X42" s="175"/>
      <c r="Y42" s="176"/>
      <c r="Z42" s="176"/>
      <c r="AA42" s="177"/>
      <c r="AB42" s="178"/>
      <c r="AC42" s="177"/>
      <c r="AD42" s="179"/>
      <c r="AE42" s="175"/>
      <c r="AF42" s="176"/>
      <c r="AG42" s="176"/>
      <c r="AH42" s="177" t="str">
        <f t="shared" si="62"/>
        <v>-</v>
      </c>
      <c r="AI42" s="178">
        <f t="shared" si="31"/>
        <v>0</v>
      </c>
      <c r="AJ42" s="177" t="str">
        <f t="shared" si="63"/>
        <v>-</v>
      </c>
      <c r="AK42" s="179">
        <f t="shared" si="32"/>
        <v>0</v>
      </c>
      <c r="AL42" s="175"/>
      <c r="AM42" s="176"/>
      <c r="AN42" s="176"/>
      <c r="AO42" s="177"/>
      <c r="AP42" s="178"/>
      <c r="AQ42" s="177"/>
      <c r="AR42" s="179"/>
      <c r="AS42" s="175"/>
      <c r="AT42" s="176"/>
      <c r="AU42" s="176"/>
      <c r="AV42" s="177"/>
      <c r="AW42" s="178"/>
      <c r="AX42" s="177"/>
      <c r="AY42" s="179"/>
      <c r="AZ42" s="175"/>
      <c r="BA42" s="176"/>
      <c r="BB42" s="176"/>
      <c r="BC42" s="177"/>
      <c r="BD42" s="178"/>
      <c r="BE42" s="177"/>
      <c r="BF42" s="179"/>
      <c r="BG42" s="175"/>
      <c r="BH42" s="176"/>
      <c r="BI42" s="176"/>
      <c r="BJ42" s="177"/>
      <c r="BK42" s="178"/>
      <c r="BL42" s="177"/>
      <c r="BM42" s="179"/>
      <c r="BN42" s="175"/>
      <c r="BO42" s="176"/>
      <c r="BP42" s="176"/>
      <c r="BQ42" s="177"/>
      <c r="BR42" s="178"/>
      <c r="BS42" s="177"/>
      <c r="BT42" s="179"/>
      <c r="BU42" s="175"/>
      <c r="BV42" s="176"/>
      <c r="BW42" s="176"/>
      <c r="BX42" s="177"/>
      <c r="BY42" s="178"/>
      <c r="BZ42" s="177"/>
      <c r="CA42" s="179"/>
      <c r="CB42" s="175"/>
      <c r="CC42" s="176"/>
      <c r="CD42" s="176"/>
      <c r="CE42" s="177" t="str">
        <f t="shared" si="43"/>
        <v>-</v>
      </c>
      <c r="CF42" s="178">
        <f t="shared" si="44"/>
        <v>0</v>
      </c>
      <c r="CG42" s="177" t="str">
        <f t="shared" si="45"/>
        <v>-</v>
      </c>
      <c r="CH42" s="179">
        <f t="shared" si="46"/>
        <v>0</v>
      </c>
      <c r="CI42" s="175"/>
      <c r="CJ42" s="176"/>
      <c r="CK42" s="176"/>
      <c r="CL42" s="177"/>
      <c r="CM42" s="178"/>
      <c r="CN42" s="177"/>
      <c r="CO42" s="179"/>
      <c r="CP42" s="175"/>
      <c r="CQ42" s="176"/>
      <c r="CR42" s="176"/>
      <c r="CS42" s="177"/>
      <c r="CT42" s="178"/>
      <c r="CU42" s="177"/>
      <c r="CV42" s="179"/>
      <c r="GA42" s="131"/>
      <c r="GB42" s="131"/>
      <c r="GC42" s="131"/>
      <c r="GD42" s="131"/>
      <c r="GE42" s="131"/>
      <c r="GF42" s="131"/>
      <c r="GG42" s="131"/>
      <c r="GH42" s="131"/>
      <c r="GI42" s="131"/>
      <c r="GJ42" s="131"/>
      <c r="GK42" s="131"/>
      <c r="GL42" s="131"/>
      <c r="GM42" s="131"/>
      <c r="GN42" s="131"/>
      <c r="GO42" s="131"/>
      <c r="GP42" s="131"/>
      <c r="GQ42" s="131"/>
      <c r="GR42" s="131"/>
      <c r="GS42" s="131"/>
      <c r="GT42" s="131"/>
      <c r="GU42" s="131"/>
      <c r="GV42" s="131"/>
      <c r="GW42" s="131"/>
      <c r="GX42" s="131"/>
      <c r="GY42" s="131"/>
      <c r="GZ42" s="131"/>
      <c r="HA42" s="131"/>
      <c r="HB42" s="131"/>
      <c r="HC42" s="131"/>
      <c r="HD42" s="131"/>
      <c r="HE42" s="131"/>
      <c r="HF42" s="131"/>
      <c r="HG42" s="131"/>
      <c r="HH42" s="131"/>
      <c r="HI42" s="131"/>
      <c r="HJ42" s="131"/>
      <c r="HK42" s="131"/>
      <c r="HL42" s="131"/>
      <c r="HM42" s="131"/>
      <c r="HN42" s="131"/>
      <c r="HO42" s="131"/>
      <c r="HP42" s="131"/>
      <c r="HQ42" s="131"/>
      <c r="HR42" s="131"/>
      <c r="HS42" s="131"/>
      <c r="HT42" s="131"/>
      <c r="HU42" s="131"/>
      <c r="HV42" s="131"/>
      <c r="HW42" s="131"/>
      <c r="HX42" s="131"/>
      <c r="HY42" s="131"/>
      <c r="HZ42" s="131"/>
      <c r="IA42" s="131"/>
      <c r="IB42" s="131"/>
      <c r="IC42" s="131"/>
      <c r="ID42" s="131"/>
      <c r="IE42" s="131"/>
      <c r="IF42" s="131"/>
      <c r="IG42" s="131"/>
      <c r="IH42" s="131"/>
      <c r="II42" s="131"/>
      <c r="IJ42" s="131"/>
      <c r="IK42" s="131"/>
      <c r="IL42" s="131"/>
      <c r="IM42" s="131"/>
      <c r="IN42" s="131"/>
      <c r="IO42" s="131"/>
      <c r="IP42" s="131"/>
      <c r="IQ42" s="131"/>
      <c r="IR42" s="131"/>
      <c r="IS42" s="131"/>
      <c r="IT42" s="131"/>
      <c r="IU42" s="131"/>
      <c r="IV42" s="131"/>
      <c r="IW42" s="131"/>
      <c r="IX42" s="131"/>
      <c r="IY42" s="131"/>
      <c r="IZ42" s="131"/>
      <c r="JA42" s="131"/>
      <c r="JB42" s="131"/>
    </row>
    <row r="43" spans="1:262" s="116" customFormat="1" x14ac:dyDescent="0.25">
      <c r="A43" s="153"/>
      <c r="B43" s="154" t="s">
        <v>273</v>
      </c>
      <c r="C43" s="155"/>
      <c r="D43" s="156"/>
      <c r="E43" s="156"/>
      <c r="F43" s="150" t="str">
        <f t="shared" ref="F43:F50" si="405">IF(D43&gt;0,E43/D43,"-")</f>
        <v>-</v>
      </c>
      <c r="G43" s="151">
        <f t="shared" ref="G43:G50" si="406">E43-D43</f>
        <v>0</v>
      </c>
      <c r="H43" s="150" t="str">
        <f t="shared" ref="H43:H50" si="407">IF(C43&gt;0,E43/C43,"-")</f>
        <v>-</v>
      </c>
      <c r="I43" s="152">
        <f t="shared" ref="I43:I50" si="408">E43-C43</f>
        <v>0</v>
      </c>
      <c r="J43" s="155"/>
      <c r="K43" s="156"/>
      <c r="L43" s="156"/>
      <c r="M43" s="150" t="str">
        <f t="shared" ref="M43:M50" si="409">IF(K43&gt;0,L43/K43,"-")</f>
        <v>-</v>
      </c>
      <c r="N43" s="151">
        <f t="shared" ref="N43:N50" si="410">L43-K43</f>
        <v>0</v>
      </c>
      <c r="O43" s="150" t="str">
        <f t="shared" ref="O43:O50" si="411">IF(J43&gt;0,L43/J43,"-")</f>
        <v>-</v>
      </c>
      <c r="P43" s="152">
        <f t="shared" ref="P43:P50" si="412">L43-J43</f>
        <v>0</v>
      </c>
      <c r="Q43" s="155"/>
      <c r="R43" s="156"/>
      <c r="S43" s="156"/>
      <c r="T43" s="150" t="str">
        <f t="shared" ref="T43:T50" si="413">IF(R43&gt;0,S43/R43,"-")</f>
        <v>-</v>
      </c>
      <c r="U43" s="151">
        <f t="shared" ref="U43:U50" si="414">S43-R43</f>
        <v>0</v>
      </c>
      <c r="V43" s="150" t="str">
        <f t="shared" ref="V43:V50" si="415">IF(Q43&gt;0,S43/Q43,"-")</f>
        <v>-</v>
      </c>
      <c r="W43" s="152">
        <f t="shared" ref="W43:W50" si="416">S43-Q43</f>
        <v>0</v>
      </c>
      <c r="X43" s="155"/>
      <c r="Y43" s="156"/>
      <c r="Z43" s="156"/>
      <c r="AA43" s="150" t="str">
        <f t="shared" ref="AA43:AA50" si="417">IF(Y43&gt;0,Z43/Y43,"-")</f>
        <v>-</v>
      </c>
      <c r="AB43" s="151">
        <f t="shared" ref="AB43:AB50" si="418">Z43-Y43</f>
        <v>0</v>
      </c>
      <c r="AC43" s="150" t="str">
        <f t="shared" ref="AC43:AC50" si="419">IF(X43&gt;0,Z43/X43,"-")</f>
        <v>-</v>
      </c>
      <c r="AD43" s="152">
        <f t="shared" ref="AD43:AD50" si="420">Z43-X43</f>
        <v>0</v>
      </c>
      <c r="AE43" s="155"/>
      <c r="AF43" s="156"/>
      <c r="AG43" s="156"/>
      <c r="AH43" s="150" t="str">
        <f t="shared" ref="AH43:AH50" si="421">IF(AF43&gt;0,AG43/AF43,"-")</f>
        <v>-</v>
      </c>
      <c r="AI43" s="151">
        <f t="shared" ref="AI43:AI50" si="422">AG43-AF43</f>
        <v>0</v>
      </c>
      <c r="AJ43" s="150" t="str">
        <f t="shared" ref="AJ43:AJ50" si="423">IF(AE43&gt;0,AG43/AE43,"-")</f>
        <v>-</v>
      </c>
      <c r="AK43" s="152">
        <f t="shared" ref="AK43:AK50" si="424">AG43-AE43</f>
        <v>0</v>
      </c>
      <c r="AL43" s="155"/>
      <c r="AM43" s="156"/>
      <c r="AN43" s="156"/>
      <c r="AO43" s="150" t="str">
        <f t="shared" ref="AO43:AO50" si="425">IF(AM43&gt;0,AN43/AM43,"-")</f>
        <v>-</v>
      </c>
      <c r="AP43" s="151">
        <f t="shared" ref="AP43:AP50" si="426">AN43-AM43</f>
        <v>0</v>
      </c>
      <c r="AQ43" s="150" t="str">
        <f t="shared" ref="AQ43:AQ50" si="427">IF(AL43&gt;0,AN43/AL43,"-")</f>
        <v>-</v>
      </c>
      <c r="AR43" s="152">
        <f t="shared" ref="AR43:AR50" si="428">AN43-AL43</f>
        <v>0</v>
      </c>
      <c r="AS43" s="155"/>
      <c r="AT43" s="156"/>
      <c r="AU43" s="156"/>
      <c r="AV43" s="150" t="str">
        <f t="shared" ref="AV43:AV50" si="429">IF(AT43&gt;0,AU43/AT43,"-")</f>
        <v>-</v>
      </c>
      <c r="AW43" s="151">
        <f t="shared" ref="AW43:AW50" si="430">AU43-AT43</f>
        <v>0</v>
      </c>
      <c r="AX43" s="150" t="str">
        <f t="shared" ref="AX43:AX50" si="431">IF(AS43&gt;0,AU43/AS43,"-")</f>
        <v>-</v>
      </c>
      <c r="AY43" s="152">
        <f t="shared" ref="AY43:AY50" si="432">AU43-AS43</f>
        <v>0</v>
      </c>
      <c r="AZ43" s="155"/>
      <c r="BA43" s="156"/>
      <c r="BB43" s="156"/>
      <c r="BC43" s="150" t="str">
        <f t="shared" ref="BC43:BC50" si="433">IF(BA43&gt;0,BB43/BA43,"-")</f>
        <v>-</v>
      </c>
      <c r="BD43" s="151">
        <f t="shared" ref="BD43:BD50" si="434">BB43-BA43</f>
        <v>0</v>
      </c>
      <c r="BE43" s="150" t="str">
        <f t="shared" ref="BE43:BE50" si="435">IF(AZ43&gt;0,BB43/AZ43,"-")</f>
        <v>-</v>
      </c>
      <c r="BF43" s="152">
        <f t="shared" ref="BF43:BF50" si="436">BB43-AZ43</f>
        <v>0</v>
      </c>
      <c r="BG43" s="155"/>
      <c r="BH43" s="156"/>
      <c r="BI43" s="156"/>
      <c r="BJ43" s="150" t="str">
        <f t="shared" ref="BJ43:BJ50" si="437">IF(BH43&gt;0,BI43/BH43,"-")</f>
        <v>-</v>
      </c>
      <c r="BK43" s="151">
        <f t="shared" ref="BK43:BK50" si="438">BI43-BH43</f>
        <v>0</v>
      </c>
      <c r="BL43" s="150" t="str">
        <f t="shared" ref="BL43:BL50" si="439">IF(BG43&gt;0,BI43/BG43,"-")</f>
        <v>-</v>
      </c>
      <c r="BM43" s="152">
        <f t="shared" ref="BM43:BM50" si="440">BI43-BG43</f>
        <v>0</v>
      </c>
      <c r="BN43" s="155"/>
      <c r="BO43" s="156"/>
      <c r="BP43" s="156"/>
      <c r="BQ43" s="150" t="str">
        <f t="shared" ref="BQ43:BQ50" si="441">IF(BO43&gt;0,BP43/BO43,"-")</f>
        <v>-</v>
      </c>
      <c r="BR43" s="151">
        <f t="shared" ref="BR43:BR50" si="442">BP43-BO43</f>
        <v>0</v>
      </c>
      <c r="BS43" s="150" t="str">
        <f t="shared" ref="BS43:BS50" si="443">IF(BN43&gt;0,BP43/BN43,"-")</f>
        <v>-</v>
      </c>
      <c r="BT43" s="152">
        <f t="shared" ref="BT43:BT50" si="444">BP43-BN43</f>
        <v>0</v>
      </c>
      <c r="BU43" s="155"/>
      <c r="BV43" s="156"/>
      <c r="BW43" s="156"/>
      <c r="BX43" s="150" t="str">
        <f t="shared" ref="BX43:BX50" si="445">IF(BV43&gt;0,BW43/BV43,"-")</f>
        <v>-</v>
      </c>
      <c r="BY43" s="151">
        <f t="shared" ref="BY43:BY50" si="446">BW43-BV43</f>
        <v>0</v>
      </c>
      <c r="BZ43" s="150" t="str">
        <f t="shared" ref="BZ43:BZ50" si="447">IF(BU43&gt;0,BW43/BU43,"-")</f>
        <v>-</v>
      </c>
      <c r="CA43" s="152">
        <f t="shared" ref="CA43:CA50" si="448">BW43-BU43</f>
        <v>0</v>
      </c>
      <c r="CB43" s="155"/>
      <c r="CC43" s="156"/>
      <c r="CD43" s="156"/>
      <c r="CE43" s="150" t="str">
        <f t="shared" ref="CE43:CE50" si="449">IF(CC43&gt;0,CD43/CC43,"-")</f>
        <v>-</v>
      </c>
      <c r="CF43" s="151">
        <f t="shared" ref="CF43:CF50" si="450">CD43-CC43</f>
        <v>0</v>
      </c>
      <c r="CG43" s="150" t="str">
        <f t="shared" ref="CG43:CG50" si="451">IF(CB43&gt;0,CD43/CB43,"-")</f>
        <v>-</v>
      </c>
      <c r="CH43" s="152">
        <f t="shared" ref="CH43:CH50" si="452">CD43-CB43</f>
        <v>0</v>
      </c>
      <c r="CI43" s="155"/>
      <c r="CJ43" s="156"/>
      <c r="CK43" s="156"/>
      <c r="CL43" s="150" t="str">
        <f t="shared" ref="CL43:CL50" si="453">IF(CJ43&gt;0,CK43/CJ43,"-")</f>
        <v>-</v>
      </c>
      <c r="CM43" s="151">
        <f t="shared" ref="CM43:CM50" si="454">CK43-CJ43</f>
        <v>0</v>
      </c>
      <c r="CN43" s="150" t="str">
        <f t="shared" ref="CN43:CN50" si="455">IF(CI43&gt;0,CK43/CI43,"-")</f>
        <v>-</v>
      </c>
      <c r="CO43" s="152">
        <f t="shared" ref="CO43:CO50" si="456">CK43-CI43</f>
        <v>0</v>
      </c>
      <c r="CP43" s="155"/>
      <c r="CQ43" s="156"/>
      <c r="CR43" s="156"/>
      <c r="CS43" s="150" t="str">
        <f t="shared" ref="CS43:CS50" si="457">IF(CQ43&gt;0,CR43/CQ43,"-")</f>
        <v>-</v>
      </c>
      <c r="CT43" s="151">
        <f t="shared" ref="CT43:CT50" si="458">CR43-CQ43</f>
        <v>0</v>
      </c>
      <c r="CU43" s="150" t="str">
        <f t="shared" ref="CU43:CU50" si="459">IF(CP43&gt;0,CR43/CP43,"-")</f>
        <v>-</v>
      </c>
      <c r="CV43" s="152">
        <f t="shared" ref="CV43:CV50" si="460">CR43-CP43</f>
        <v>0</v>
      </c>
      <c r="GA43" s="131"/>
      <c r="GB43" s="131"/>
      <c r="GC43" s="131"/>
      <c r="GD43" s="131"/>
      <c r="GE43" s="131"/>
      <c r="GF43" s="131"/>
      <c r="GG43" s="131"/>
      <c r="GH43" s="131"/>
      <c r="GI43" s="131"/>
      <c r="GJ43" s="131"/>
      <c r="GK43" s="131"/>
      <c r="GL43" s="131"/>
      <c r="GM43" s="131"/>
      <c r="GN43" s="131"/>
      <c r="GO43" s="131"/>
      <c r="GP43" s="131"/>
      <c r="GQ43" s="131"/>
      <c r="GR43" s="131"/>
      <c r="GS43" s="131"/>
      <c r="GT43" s="131"/>
      <c r="GU43" s="131"/>
      <c r="GV43" s="131"/>
      <c r="GW43" s="131"/>
      <c r="GX43" s="131"/>
      <c r="GY43" s="131"/>
      <c r="GZ43" s="131"/>
      <c r="HA43" s="131"/>
      <c r="HB43" s="131"/>
      <c r="HC43" s="131"/>
      <c r="HD43" s="131"/>
      <c r="HE43" s="131"/>
      <c r="HF43" s="131"/>
      <c r="HG43" s="131"/>
      <c r="HH43" s="131"/>
      <c r="HI43" s="131"/>
      <c r="HJ43" s="131"/>
      <c r="HK43" s="131"/>
      <c r="HL43" s="131"/>
      <c r="HM43" s="131"/>
      <c r="HN43" s="131"/>
      <c r="HO43" s="131"/>
      <c r="HP43" s="131"/>
      <c r="HQ43" s="131"/>
      <c r="HR43" s="131"/>
      <c r="HS43" s="131"/>
      <c r="HT43" s="131"/>
      <c r="HU43" s="131"/>
      <c r="HV43" s="131"/>
      <c r="HW43" s="131"/>
      <c r="HX43" s="131"/>
      <c r="HY43" s="131"/>
      <c r="HZ43" s="131"/>
      <c r="IA43" s="131"/>
      <c r="IB43" s="131"/>
      <c r="IC43" s="131"/>
      <c r="ID43" s="131"/>
      <c r="IE43" s="131"/>
      <c r="IF43" s="131"/>
      <c r="IG43" s="131"/>
      <c r="IH43" s="131"/>
      <c r="II43" s="131"/>
      <c r="IJ43" s="131"/>
      <c r="IK43" s="131"/>
      <c r="IL43" s="131"/>
      <c r="IM43" s="131"/>
      <c r="IN43" s="131"/>
      <c r="IO43" s="131"/>
      <c r="IP43" s="131"/>
      <c r="IQ43" s="131"/>
      <c r="IR43" s="131"/>
      <c r="IS43" s="131"/>
      <c r="IT43" s="131"/>
      <c r="IU43" s="131"/>
      <c r="IV43" s="131"/>
      <c r="IW43" s="131"/>
      <c r="IX43" s="131"/>
      <c r="IY43" s="131"/>
      <c r="IZ43" s="131"/>
      <c r="JA43" s="131"/>
      <c r="JB43" s="131"/>
    </row>
    <row r="44" spans="1:262" s="116" customFormat="1" x14ac:dyDescent="0.25">
      <c r="A44" s="153"/>
      <c r="B44" s="154" t="s">
        <v>274</v>
      </c>
      <c r="C44" s="155"/>
      <c r="D44" s="156"/>
      <c r="E44" s="156"/>
      <c r="F44" s="150" t="str">
        <f t="shared" si="405"/>
        <v>-</v>
      </c>
      <c r="G44" s="151">
        <f t="shared" si="406"/>
        <v>0</v>
      </c>
      <c r="H44" s="150" t="str">
        <f t="shared" si="407"/>
        <v>-</v>
      </c>
      <c r="I44" s="152">
        <f t="shared" si="408"/>
        <v>0</v>
      </c>
      <c r="J44" s="155"/>
      <c r="K44" s="156"/>
      <c r="L44" s="156"/>
      <c r="M44" s="150" t="str">
        <f t="shared" si="409"/>
        <v>-</v>
      </c>
      <c r="N44" s="151">
        <f t="shared" si="410"/>
        <v>0</v>
      </c>
      <c r="O44" s="150" t="str">
        <f t="shared" si="411"/>
        <v>-</v>
      </c>
      <c r="P44" s="152">
        <f t="shared" si="412"/>
        <v>0</v>
      </c>
      <c r="Q44" s="155"/>
      <c r="R44" s="156"/>
      <c r="S44" s="156"/>
      <c r="T44" s="150" t="str">
        <f t="shared" si="413"/>
        <v>-</v>
      </c>
      <c r="U44" s="151">
        <f t="shared" si="414"/>
        <v>0</v>
      </c>
      <c r="V44" s="150" t="str">
        <f t="shared" si="415"/>
        <v>-</v>
      </c>
      <c r="W44" s="152">
        <f t="shared" si="416"/>
        <v>0</v>
      </c>
      <c r="X44" s="155"/>
      <c r="Y44" s="156"/>
      <c r="Z44" s="156"/>
      <c r="AA44" s="150" t="str">
        <f t="shared" si="417"/>
        <v>-</v>
      </c>
      <c r="AB44" s="151">
        <f t="shared" si="418"/>
        <v>0</v>
      </c>
      <c r="AC44" s="150" t="str">
        <f t="shared" si="419"/>
        <v>-</v>
      </c>
      <c r="AD44" s="152">
        <f t="shared" si="420"/>
        <v>0</v>
      </c>
      <c r="AE44" s="155"/>
      <c r="AF44" s="156"/>
      <c r="AG44" s="156"/>
      <c r="AH44" s="150" t="str">
        <f t="shared" si="421"/>
        <v>-</v>
      </c>
      <c r="AI44" s="151">
        <f t="shared" si="422"/>
        <v>0</v>
      </c>
      <c r="AJ44" s="150" t="str">
        <f t="shared" si="423"/>
        <v>-</v>
      </c>
      <c r="AK44" s="152">
        <f t="shared" si="424"/>
        <v>0</v>
      </c>
      <c r="AL44" s="155"/>
      <c r="AM44" s="156"/>
      <c r="AN44" s="156"/>
      <c r="AO44" s="150" t="str">
        <f t="shared" si="425"/>
        <v>-</v>
      </c>
      <c r="AP44" s="151">
        <f t="shared" si="426"/>
        <v>0</v>
      </c>
      <c r="AQ44" s="150" t="str">
        <f t="shared" si="427"/>
        <v>-</v>
      </c>
      <c r="AR44" s="152">
        <f t="shared" si="428"/>
        <v>0</v>
      </c>
      <c r="AS44" s="155"/>
      <c r="AT44" s="156"/>
      <c r="AU44" s="156"/>
      <c r="AV44" s="150" t="str">
        <f t="shared" si="429"/>
        <v>-</v>
      </c>
      <c r="AW44" s="151">
        <f t="shared" si="430"/>
        <v>0</v>
      </c>
      <c r="AX44" s="150" t="str">
        <f t="shared" si="431"/>
        <v>-</v>
      </c>
      <c r="AY44" s="152">
        <f t="shared" si="432"/>
        <v>0</v>
      </c>
      <c r="AZ44" s="155"/>
      <c r="BA44" s="156"/>
      <c r="BB44" s="156"/>
      <c r="BC44" s="150" t="str">
        <f t="shared" si="433"/>
        <v>-</v>
      </c>
      <c r="BD44" s="151">
        <f t="shared" si="434"/>
        <v>0</v>
      </c>
      <c r="BE44" s="150" t="str">
        <f t="shared" si="435"/>
        <v>-</v>
      </c>
      <c r="BF44" s="152">
        <f t="shared" si="436"/>
        <v>0</v>
      </c>
      <c r="BG44" s="155"/>
      <c r="BH44" s="156"/>
      <c r="BI44" s="156"/>
      <c r="BJ44" s="150" t="str">
        <f t="shared" si="437"/>
        <v>-</v>
      </c>
      <c r="BK44" s="151">
        <f t="shared" si="438"/>
        <v>0</v>
      </c>
      <c r="BL44" s="150" t="str">
        <f t="shared" si="439"/>
        <v>-</v>
      </c>
      <c r="BM44" s="152">
        <f t="shared" si="440"/>
        <v>0</v>
      </c>
      <c r="BN44" s="155"/>
      <c r="BO44" s="156"/>
      <c r="BP44" s="156"/>
      <c r="BQ44" s="150" t="str">
        <f t="shared" si="441"/>
        <v>-</v>
      </c>
      <c r="BR44" s="151">
        <f t="shared" si="442"/>
        <v>0</v>
      </c>
      <c r="BS44" s="150" t="str">
        <f t="shared" si="443"/>
        <v>-</v>
      </c>
      <c r="BT44" s="152">
        <f t="shared" si="444"/>
        <v>0</v>
      </c>
      <c r="BU44" s="155"/>
      <c r="BV44" s="156"/>
      <c r="BW44" s="156"/>
      <c r="BX44" s="150" t="str">
        <f t="shared" si="445"/>
        <v>-</v>
      </c>
      <c r="BY44" s="151">
        <f t="shared" si="446"/>
        <v>0</v>
      </c>
      <c r="BZ44" s="150" t="str">
        <f t="shared" si="447"/>
        <v>-</v>
      </c>
      <c r="CA44" s="152">
        <f t="shared" si="448"/>
        <v>0</v>
      </c>
      <c r="CB44" s="155"/>
      <c r="CC44" s="156"/>
      <c r="CD44" s="156"/>
      <c r="CE44" s="150" t="str">
        <f t="shared" si="449"/>
        <v>-</v>
      </c>
      <c r="CF44" s="151">
        <f t="shared" si="450"/>
        <v>0</v>
      </c>
      <c r="CG44" s="150" t="str">
        <f t="shared" si="451"/>
        <v>-</v>
      </c>
      <c r="CH44" s="152">
        <f t="shared" si="452"/>
        <v>0</v>
      </c>
      <c r="CI44" s="155"/>
      <c r="CJ44" s="156"/>
      <c r="CK44" s="156"/>
      <c r="CL44" s="150" t="str">
        <f t="shared" si="453"/>
        <v>-</v>
      </c>
      <c r="CM44" s="151">
        <f t="shared" si="454"/>
        <v>0</v>
      </c>
      <c r="CN44" s="150" t="str">
        <f t="shared" si="455"/>
        <v>-</v>
      </c>
      <c r="CO44" s="152">
        <f t="shared" si="456"/>
        <v>0</v>
      </c>
      <c r="CP44" s="155"/>
      <c r="CQ44" s="156"/>
      <c r="CR44" s="156"/>
      <c r="CS44" s="150" t="str">
        <f t="shared" si="457"/>
        <v>-</v>
      </c>
      <c r="CT44" s="151">
        <f t="shared" si="458"/>
        <v>0</v>
      </c>
      <c r="CU44" s="150" t="str">
        <f t="shared" si="459"/>
        <v>-</v>
      </c>
      <c r="CV44" s="152">
        <f t="shared" si="460"/>
        <v>0</v>
      </c>
      <c r="GA44" s="131"/>
      <c r="GB44" s="131"/>
      <c r="GC44" s="131"/>
      <c r="GD44" s="131"/>
      <c r="GE44" s="131"/>
      <c r="GF44" s="131"/>
      <c r="GG44" s="131"/>
      <c r="GH44" s="131"/>
      <c r="GI44" s="131"/>
      <c r="GJ44" s="131"/>
      <c r="GK44" s="131"/>
      <c r="GL44" s="131"/>
      <c r="GM44" s="131"/>
      <c r="GN44" s="131"/>
      <c r="GO44" s="131"/>
      <c r="GP44" s="131"/>
      <c r="GQ44" s="131"/>
      <c r="GR44" s="131"/>
      <c r="GS44" s="131"/>
      <c r="GT44" s="131"/>
      <c r="GU44" s="131"/>
      <c r="GV44" s="131"/>
      <c r="GW44" s="131"/>
      <c r="GX44" s="131"/>
      <c r="GY44" s="131"/>
      <c r="GZ44" s="131"/>
      <c r="HA44" s="131"/>
      <c r="HB44" s="131"/>
      <c r="HC44" s="131"/>
      <c r="HD44" s="131"/>
      <c r="HE44" s="131"/>
      <c r="HF44" s="131"/>
      <c r="HG44" s="131"/>
      <c r="HH44" s="131"/>
      <c r="HI44" s="131"/>
      <c r="HJ44" s="131"/>
      <c r="HK44" s="131"/>
      <c r="HL44" s="131"/>
      <c r="HM44" s="131"/>
      <c r="HN44" s="131"/>
      <c r="HO44" s="131"/>
      <c r="HP44" s="131"/>
      <c r="HQ44" s="131"/>
      <c r="HR44" s="131"/>
      <c r="HS44" s="131"/>
      <c r="HT44" s="131"/>
      <c r="HU44" s="131"/>
      <c r="HV44" s="131"/>
      <c r="HW44" s="131"/>
      <c r="HX44" s="131"/>
      <c r="HY44" s="131"/>
      <c r="HZ44" s="131"/>
      <c r="IA44" s="131"/>
      <c r="IB44" s="131"/>
      <c r="IC44" s="131"/>
      <c r="ID44" s="131"/>
      <c r="IE44" s="131"/>
      <c r="IF44" s="131"/>
      <c r="IG44" s="131"/>
      <c r="IH44" s="131"/>
      <c r="II44" s="131"/>
      <c r="IJ44" s="131"/>
      <c r="IK44" s="131"/>
      <c r="IL44" s="131"/>
      <c r="IM44" s="131"/>
      <c r="IN44" s="131"/>
      <c r="IO44" s="131"/>
      <c r="IP44" s="131"/>
      <c r="IQ44" s="131"/>
      <c r="IR44" s="131"/>
      <c r="IS44" s="131"/>
      <c r="IT44" s="131"/>
      <c r="IU44" s="131"/>
      <c r="IV44" s="131"/>
      <c r="IW44" s="131"/>
      <c r="IX44" s="131"/>
      <c r="IY44" s="131"/>
      <c r="IZ44" s="131"/>
      <c r="JA44" s="131"/>
      <c r="JB44" s="131"/>
    </row>
    <row r="45" spans="1:262" s="116" customFormat="1" x14ac:dyDescent="0.25">
      <c r="A45" s="153"/>
      <c r="B45" s="154" t="s">
        <v>275</v>
      </c>
      <c r="C45" s="155"/>
      <c r="D45" s="156"/>
      <c r="E45" s="156"/>
      <c r="F45" s="150" t="str">
        <f t="shared" si="405"/>
        <v>-</v>
      </c>
      <c r="G45" s="151">
        <f t="shared" si="406"/>
        <v>0</v>
      </c>
      <c r="H45" s="150" t="str">
        <f t="shared" si="407"/>
        <v>-</v>
      </c>
      <c r="I45" s="152">
        <f t="shared" si="408"/>
        <v>0</v>
      </c>
      <c r="J45" s="155"/>
      <c r="K45" s="156"/>
      <c r="L45" s="156"/>
      <c r="M45" s="150" t="str">
        <f t="shared" si="409"/>
        <v>-</v>
      </c>
      <c r="N45" s="151">
        <f t="shared" si="410"/>
        <v>0</v>
      </c>
      <c r="O45" s="150" t="str">
        <f t="shared" si="411"/>
        <v>-</v>
      </c>
      <c r="P45" s="152">
        <f t="shared" si="412"/>
        <v>0</v>
      </c>
      <c r="Q45" s="155"/>
      <c r="R45" s="156"/>
      <c r="S45" s="156"/>
      <c r="T45" s="150" t="str">
        <f t="shared" si="413"/>
        <v>-</v>
      </c>
      <c r="U45" s="151">
        <f t="shared" si="414"/>
        <v>0</v>
      </c>
      <c r="V45" s="150" t="str">
        <f t="shared" si="415"/>
        <v>-</v>
      </c>
      <c r="W45" s="152">
        <f t="shared" si="416"/>
        <v>0</v>
      </c>
      <c r="X45" s="155"/>
      <c r="Y45" s="156"/>
      <c r="Z45" s="156"/>
      <c r="AA45" s="150" t="str">
        <f t="shared" si="417"/>
        <v>-</v>
      </c>
      <c r="AB45" s="151">
        <f t="shared" si="418"/>
        <v>0</v>
      </c>
      <c r="AC45" s="150" t="str">
        <f t="shared" si="419"/>
        <v>-</v>
      </c>
      <c r="AD45" s="152">
        <f t="shared" si="420"/>
        <v>0</v>
      </c>
      <c r="AE45" s="155"/>
      <c r="AF45" s="156"/>
      <c r="AG45" s="156"/>
      <c r="AH45" s="150" t="str">
        <f t="shared" si="421"/>
        <v>-</v>
      </c>
      <c r="AI45" s="151">
        <f t="shared" si="422"/>
        <v>0</v>
      </c>
      <c r="AJ45" s="150" t="str">
        <f t="shared" si="423"/>
        <v>-</v>
      </c>
      <c r="AK45" s="152">
        <f t="shared" si="424"/>
        <v>0</v>
      </c>
      <c r="AL45" s="155"/>
      <c r="AM45" s="156"/>
      <c r="AN45" s="156"/>
      <c r="AO45" s="150" t="str">
        <f t="shared" si="425"/>
        <v>-</v>
      </c>
      <c r="AP45" s="151">
        <f t="shared" si="426"/>
        <v>0</v>
      </c>
      <c r="AQ45" s="150" t="str">
        <f t="shared" si="427"/>
        <v>-</v>
      </c>
      <c r="AR45" s="152">
        <f t="shared" si="428"/>
        <v>0</v>
      </c>
      <c r="AS45" s="155"/>
      <c r="AT45" s="156"/>
      <c r="AU45" s="156"/>
      <c r="AV45" s="150" t="str">
        <f t="shared" si="429"/>
        <v>-</v>
      </c>
      <c r="AW45" s="151">
        <f t="shared" si="430"/>
        <v>0</v>
      </c>
      <c r="AX45" s="150" t="str">
        <f t="shared" si="431"/>
        <v>-</v>
      </c>
      <c r="AY45" s="152">
        <f t="shared" si="432"/>
        <v>0</v>
      </c>
      <c r="AZ45" s="155"/>
      <c r="BA45" s="156"/>
      <c r="BB45" s="156"/>
      <c r="BC45" s="150" t="str">
        <f t="shared" si="433"/>
        <v>-</v>
      </c>
      <c r="BD45" s="151">
        <f t="shared" si="434"/>
        <v>0</v>
      </c>
      <c r="BE45" s="150" t="str">
        <f t="shared" si="435"/>
        <v>-</v>
      </c>
      <c r="BF45" s="152">
        <f t="shared" si="436"/>
        <v>0</v>
      </c>
      <c r="BG45" s="155"/>
      <c r="BH45" s="156"/>
      <c r="BI45" s="156"/>
      <c r="BJ45" s="150" t="str">
        <f t="shared" si="437"/>
        <v>-</v>
      </c>
      <c r="BK45" s="151">
        <f t="shared" si="438"/>
        <v>0</v>
      </c>
      <c r="BL45" s="150" t="str">
        <f t="shared" si="439"/>
        <v>-</v>
      </c>
      <c r="BM45" s="152">
        <f t="shared" si="440"/>
        <v>0</v>
      </c>
      <c r="BN45" s="155"/>
      <c r="BO45" s="156"/>
      <c r="BP45" s="156"/>
      <c r="BQ45" s="150" t="str">
        <f t="shared" si="441"/>
        <v>-</v>
      </c>
      <c r="BR45" s="151">
        <f t="shared" si="442"/>
        <v>0</v>
      </c>
      <c r="BS45" s="150" t="str">
        <f t="shared" si="443"/>
        <v>-</v>
      </c>
      <c r="BT45" s="152">
        <f t="shared" si="444"/>
        <v>0</v>
      </c>
      <c r="BU45" s="155"/>
      <c r="BV45" s="156"/>
      <c r="BW45" s="156"/>
      <c r="BX45" s="150" t="str">
        <f t="shared" si="445"/>
        <v>-</v>
      </c>
      <c r="BY45" s="151">
        <f t="shared" si="446"/>
        <v>0</v>
      </c>
      <c r="BZ45" s="150" t="str">
        <f t="shared" si="447"/>
        <v>-</v>
      </c>
      <c r="CA45" s="152">
        <f t="shared" si="448"/>
        <v>0</v>
      </c>
      <c r="CB45" s="155"/>
      <c r="CC45" s="156"/>
      <c r="CD45" s="156"/>
      <c r="CE45" s="150" t="str">
        <f t="shared" si="449"/>
        <v>-</v>
      </c>
      <c r="CF45" s="151">
        <f t="shared" si="450"/>
        <v>0</v>
      </c>
      <c r="CG45" s="150" t="str">
        <f t="shared" si="451"/>
        <v>-</v>
      </c>
      <c r="CH45" s="152">
        <f t="shared" si="452"/>
        <v>0</v>
      </c>
      <c r="CI45" s="155"/>
      <c r="CJ45" s="156"/>
      <c r="CK45" s="156"/>
      <c r="CL45" s="150" t="str">
        <f t="shared" si="453"/>
        <v>-</v>
      </c>
      <c r="CM45" s="151">
        <f t="shared" si="454"/>
        <v>0</v>
      </c>
      <c r="CN45" s="150" t="str">
        <f t="shared" si="455"/>
        <v>-</v>
      </c>
      <c r="CO45" s="152">
        <f t="shared" si="456"/>
        <v>0</v>
      </c>
      <c r="CP45" s="155"/>
      <c r="CQ45" s="156"/>
      <c r="CR45" s="156"/>
      <c r="CS45" s="150" t="str">
        <f t="shared" si="457"/>
        <v>-</v>
      </c>
      <c r="CT45" s="151">
        <f t="shared" si="458"/>
        <v>0</v>
      </c>
      <c r="CU45" s="150" t="str">
        <f t="shared" si="459"/>
        <v>-</v>
      </c>
      <c r="CV45" s="152">
        <f t="shared" si="460"/>
        <v>0</v>
      </c>
      <c r="GA45" s="131"/>
      <c r="GB45" s="131"/>
      <c r="GC45" s="131"/>
      <c r="GD45" s="131"/>
      <c r="GE45" s="131"/>
      <c r="GF45" s="131"/>
      <c r="GG45" s="131"/>
      <c r="GH45" s="131"/>
      <c r="GI45" s="131"/>
      <c r="GJ45" s="131"/>
      <c r="GK45" s="131"/>
      <c r="GL45" s="131"/>
      <c r="GM45" s="131"/>
      <c r="GN45" s="131"/>
      <c r="GO45" s="131"/>
      <c r="GP45" s="131"/>
      <c r="GQ45" s="131"/>
      <c r="GR45" s="131"/>
      <c r="GS45" s="131"/>
      <c r="GT45" s="131"/>
      <c r="GU45" s="131"/>
      <c r="GV45" s="131"/>
      <c r="GW45" s="131"/>
      <c r="GX45" s="131"/>
      <c r="GY45" s="131"/>
      <c r="GZ45" s="131"/>
      <c r="HA45" s="131"/>
      <c r="HB45" s="131"/>
      <c r="HC45" s="131"/>
      <c r="HD45" s="131"/>
      <c r="HE45" s="131"/>
      <c r="HF45" s="131"/>
      <c r="HG45" s="131"/>
      <c r="HH45" s="131"/>
      <c r="HI45" s="131"/>
      <c r="HJ45" s="131"/>
      <c r="HK45" s="131"/>
      <c r="HL45" s="131"/>
      <c r="HM45" s="131"/>
      <c r="HN45" s="131"/>
      <c r="HO45" s="131"/>
      <c r="HP45" s="131"/>
      <c r="HQ45" s="131"/>
      <c r="HR45" s="131"/>
      <c r="HS45" s="131"/>
      <c r="HT45" s="131"/>
      <c r="HU45" s="131"/>
      <c r="HV45" s="131"/>
      <c r="HW45" s="131"/>
      <c r="HX45" s="131"/>
      <c r="HY45" s="131"/>
      <c r="HZ45" s="131"/>
      <c r="IA45" s="131"/>
      <c r="IB45" s="131"/>
      <c r="IC45" s="131"/>
      <c r="ID45" s="131"/>
      <c r="IE45" s="131"/>
      <c r="IF45" s="131"/>
      <c r="IG45" s="131"/>
      <c r="IH45" s="131"/>
      <c r="II45" s="131"/>
      <c r="IJ45" s="131"/>
      <c r="IK45" s="131"/>
      <c r="IL45" s="131"/>
      <c r="IM45" s="131"/>
      <c r="IN45" s="131"/>
      <c r="IO45" s="131"/>
      <c r="IP45" s="131"/>
      <c r="IQ45" s="131"/>
      <c r="IR45" s="131"/>
      <c r="IS45" s="131"/>
      <c r="IT45" s="131"/>
      <c r="IU45" s="131"/>
      <c r="IV45" s="131"/>
      <c r="IW45" s="131"/>
      <c r="IX45" s="131"/>
      <c r="IY45" s="131"/>
      <c r="IZ45" s="131"/>
      <c r="JA45" s="131"/>
      <c r="JB45" s="131"/>
    </row>
    <row r="46" spans="1:262" s="116" customFormat="1" x14ac:dyDescent="0.25">
      <c r="A46" s="153"/>
      <c r="B46" s="154" t="s">
        <v>276</v>
      </c>
      <c r="C46" s="155"/>
      <c r="D46" s="156"/>
      <c r="E46" s="156"/>
      <c r="F46" s="150" t="str">
        <f t="shared" si="405"/>
        <v>-</v>
      </c>
      <c r="G46" s="151">
        <f t="shared" si="406"/>
        <v>0</v>
      </c>
      <c r="H46" s="150" t="str">
        <f t="shared" si="407"/>
        <v>-</v>
      </c>
      <c r="I46" s="152">
        <f t="shared" si="408"/>
        <v>0</v>
      </c>
      <c r="J46" s="155"/>
      <c r="K46" s="156"/>
      <c r="L46" s="156"/>
      <c r="M46" s="150" t="str">
        <f t="shared" si="409"/>
        <v>-</v>
      </c>
      <c r="N46" s="151">
        <f t="shared" si="410"/>
        <v>0</v>
      </c>
      <c r="O46" s="150" t="str">
        <f t="shared" si="411"/>
        <v>-</v>
      </c>
      <c r="P46" s="152">
        <f t="shared" si="412"/>
        <v>0</v>
      </c>
      <c r="Q46" s="155"/>
      <c r="R46" s="156"/>
      <c r="S46" s="156"/>
      <c r="T46" s="150" t="str">
        <f t="shared" si="413"/>
        <v>-</v>
      </c>
      <c r="U46" s="151">
        <f t="shared" si="414"/>
        <v>0</v>
      </c>
      <c r="V46" s="150" t="str">
        <f t="shared" si="415"/>
        <v>-</v>
      </c>
      <c r="W46" s="152">
        <f t="shared" si="416"/>
        <v>0</v>
      </c>
      <c r="X46" s="155"/>
      <c r="Y46" s="156"/>
      <c r="Z46" s="156"/>
      <c r="AA46" s="150" t="str">
        <f t="shared" si="417"/>
        <v>-</v>
      </c>
      <c r="AB46" s="151">
        <f t="shared" si="418"/>
        <v>0</v>
      </c>
      <c r="AC46" s="150" t="str">
        <f t="shared" si="419"/>
        <v>-</v>
      </c>
      <c r="AD46" s="152">
        <f t="shared" si="420"/>
        <v>0</v>
      </c>
      <c r="AE46" s="155"/>
      <c r="AF46" s="156"/>
      <c r="AG46" s="156"/>
      <c r="AH46" s="150" t="str">
        <f t="shared" si="421"/>
        <v>-</v>
      </c>
      <c r="AI46" s="151">
        <f t="shared" si="422"/>
        <v>0</v>
      </c>
      <c r="AJ46" s="150" t="str">
        <f t="shared" si="423"/>
        <v>-</v>
      </c>
      <c r="AK46" s="152">
        <f t="shared" si="424"/>
        <v>0</v>
      </c>
      <c r="AL46" s="155"/>
      <c r="AM46" s="156"/>
      <c r="AN46" s="156"/>
      <c r="AO46" s="150" t="str">
        <f t="shared" si="425"/>
        <v>-</v>
      </c>
      <c r="AP46" s="151">
        <f t="shared" si="426"/>
        <v>0</v>
      </c>
      <c r="AQ46" s="150" t="str">
        <f t="shared" si="427"/>
        <v>-</v>
      </c>
      <c r="AR46" s="152">
        <f t="shared" si="428"/>
        <v>0</v>
      </c>
      <c r="AS46" s="155"/>
      <c r="AT46" s="156"/>
      <c r="AU46" s="156"/>
      <c r="AV46" s="150" t="str">
        <f t="shared" si="429"/>
        <v>-</v>
      </c>
      <c r="AW46" s="151">
        <f t="shared" si="430"/>
        <v>0</v>
      </c>
      <c r="AX46" s="150" t="str">
        <f t="shared" si="431"/>
        <v>-</v>
      </c>
      <c r="AY46" s="152">
        <f t="shared" si="432"/>
        <v>0</v>
      </c>
      <c r="AZ46" s="155"/>
      <c r="BA46" s="156"/>
      <c r="BB46" s="156"/>
      <c r="BC46" s="150" t="str">
        <f t="shared" si="433"/>
        <v>-</v>
      </c>
      <c r="BD46" s="151">
        <f t="shared" si="434"/>
        <v>0</v>
      </c>
      <c r="BE46" s="150" t="str">
        <f t="shared" si="435"/>
        <v>-</v>
      </c>
      <c r="BF46" s="152">
        <f t="shared" si="436"/>
        <v>0</v>
      </c>
      <c r="BG46" s="155"/>
      <c r="BH46" s="156"/>
      <c r="BI46" s="156"/>
      <c r="BJ46" s="150" t="str">
        <f t="shared" si="437"/>
        <v>-</v>
      </c>
      <c r="BK46" s="151">
        <f t="shared" si="438"/>
        <v>0</v>
      </c>
      <c r="BL46" s="150" t="str">
        <f t="shared" si="439"/>
        <v>-</v>
      </c>
      <c r="BM46" s="152">
        <f t="shared" si="440"/>
        <v>0</v>
      </c>
      <c r="BN46" s="155"/>
      <c r="BO46" s="156"/>
      <c r="BP46" s="156"/>
      <c r="BQ46" s="150" t="str">
        <f t="shared" si="441"/>
        <v>-</v>
      </c>
      <c r="BR46" s="151">
        <f t="shared" si="442"/>
        <v>0</v>
      </c>
      <c r="BS46" s="150" t="str">
        <f t="shared" si="443"/>
        <v>-</v>
      </c>
      <c r="BT46" s="152">
        <f t="shared" si="444"/>
        <v>0</v>
      </c>
      <c r="BU46" s="155"/>
      <c r="BV46" s="156"/>
      <c r="BW46" s="156"/>
      <c r="BX46" s="150" t="str">
        <f t="shared" si="445"/>
        <v>-</v>
      </c>
      <c r="BY46" s="151">
        <f t="shared" si="446"/>
        <v>0</v>
      </c>
      <c r="BZ46" s="150" t="str">
        <f t="shared" si="447"/>
        <v>-</v>
      </c>
      <c r="CA46" s="152">
        <f t="shared" si="448"/>
        <v>0</v>
      </c>
      <c r="CB46" s="155"/>
      <c r="CC46" s="156"/>
      <c r="CD46" s="156"/>
      <c r="CE46" s="150" t="str">
        <f t="shared" si="449"/>
        <v>-</v>
      </c>
      <c r="CF46" s="151">
        <f t="shared" si="450"/>
        <v>0</v>
      </c>
      <c r="CG46" s="150" t="str">
        <f t="shared" si="451"/>
        <v>-</v>
      </c>
      <c r="CH46" s="152">
        <f t="shared" si="452"/>
        <v>0</v>
      </c>
      <c r="CI46" s="155"/>
      <c r="CJ46" s="156"/>
      <c r="CK46" s="156"/>
      <c r="CL46" s="150" t="str">
        <f t="shared" si="453"/>
        <v>-</v>
      </c>
      <c r="CM46" s="151">
        <f t="shared" si="454"/>
        <v>0</v>
      </c>
      <c r="CN46" s="150" t="str">
        <f t="shared" si="455"/>
        <v>-</v>
      </c>
      <c r="CO46" s="152">
        <f t="shared" si="456"/>
        <v>0</v>
      </c>
      <c r="CP46" s="155"/>
      <c r="CQ46" s="156"/>
      <c r="CR46" s="156"/>
      <c r="CS46" s="150" t="str">
        <f t="shared" si="457"/>
        <v>-</v>
      </c>
      <c r="CT46" s="151">
        <f t="shared" si="458"/>
        <v>0</v>
      </c>
      <c r="CU46" s="150" t="str">
        <f t="shared" si="459"/>
        <v>-</v>
      </c>
      <c r="CV46" s="152">
        <f t="shared" si="460"/>
        <v>0</v>
      </c>
      <c r="GA46" s="131"/>
      <c r="GB46" s="131"/>
      <c r="GC46" s="131"/>
      <c r="GD46" s="131"/>
      <c r="GE46" s="131"/>
      <c r="GF46" s="131"/>
      <c r="GG46" s="131"/>
      <c r="GH46" s="131"/>
      <c r="GI46" s="131"/>
      <c r="GJ46" s="131"/>
      <c r="GK46" s="131"/>
      <c r="GL46" s="131"/>
      <c r="GM46" s="131"/>
      <c r="GN46" s="131"/>
      <c r="GO46" s="131"/>
      <c r="GP46" s="131"/>
      <c r="GQ46" s="131"/>
      <c r="GR46" s="131"/>
      <c r="GS46" s="131"/>
      <c r="GT46" s="131"/>
      <c r="GU46" s="131"/>
      <c r="GV46" s="131"/>
      <c r="GW46" s="131"/>
      <c r="GX46" s="131"/>
      <c r="GY46" s="131"/>
      <c r="GZ46" s="131"/>
      <c r="HA46" s="131"/>
      <c r="HB46" s="131"/>
      <c r="HC46" s="131"/>
      <c r="HD46" s="131"/>
      <c r="HE46" s="131"/>
      <c r="HF46" s="131"/>
      <c r="HG46" s="131"/>
      <c r="HH46" s="131"/>
      <c r="HI46" s="131"/>
      <c r="HJ46" s="131"/>
      <c r="HK46" s="131"/>
      <c r="HL46" s="131"/>
      <c r="HM46" s="131"/>
      <c r="HN46" s="131"/>
      <c r="HO46" s="131"/>
      <c r="HP46" s="131"/>
      <c r="HQ46" s="131"/>
      <c r="HR46" s="131"/>
      <c r="HS46" s="131"/>
      <c r="HT46" s="131"/>
      <c r="HU46" s="131"/>
      <c r="HV46" s="131"/>
      <c r="HW46" s="131"/>
      <c r="HX46" s="131"/>
      <c r="HY46" s="131"/>
      <c r="HZ46" s="131"/>
      <c r="IA46" s="131"/>
      <c r="IB46" s="131"/>
      <c r="IC46" s="131"/>
      <c r="ID46" s="131"/>
      <c r="IE46" s="131"/>
      <c r="IF46" s="131"/>
      <c r="IG46" s="131"/>
      <c r="IH46" s="131"/>
      <c r="II46" s="131"/>
      <c r="IJ46" s="131"/>
      <c r="IK46" s="131"/>
      <c r="IL46" s="131"/>
      <c r="IM46" s="131"/>
      <c r="IN46" s="131"/>
      <c r="IO46" s="131"/>
      <c r="IP46" s="131"/>
      <c r="IQ46" s="131"/>
      <c r="IR46" s="131"/>
      <c r="IS46" s="131"/>
      <c r="IT46" s="131"/>
      <c r="IU46" s="131"/>
      <c r="IV46" s="131"/>
      <c r="IW46" s="131"/>
      <c r="IX46" s="131"/>
      <c r="IY46" s="131"/>
      <c r="IZ46" s="131"/>
      <c r="JA46" s="131"/>
      <c r="JB46" s="131"/>
    </row>
    <row r="47" spans="1:262" s="116" customFormat="1" x14ac:dyDescent="0.25">
      <c r="A47" s="153"/>
      <c r="B47" s="154" t="s">
        <v>277</v>
      </c>
      <c r="C47" s="155"/>
      <c r="D47" s="156"/>
      <c r="E47" s="156"/>
      <c r="F47" s="150" t="str">
        <f t="shared" si="405"/>
        <v>-</v>
      </c>
      <c r="G47" s="151">
        <f t="shared" si="406"/>
        <v>0</v>
      </c>
      <c r="H47" s="150" t="str">
        <f t="shared" si="407"/>
        <v>-</v>
      </c>
      <c r="I47" s="152">
        <f t="shared" si="408"/>
        <v>0</v>
      </c>
      <c r="J47" s="155"/>
      <c r="K47" s="156"/>
      <c r="L47" s="156"/>
      <c r="M47" s="150" t="str">
        <f t="shared" si="409"/>
        <v>-</v>
      </c>
      <c r="N47" s="151">
        <f t="shared" si="410"/>
        <v>0</v>
      </c>
      <c r="O47" s="150" t="str">
        <f t="shared" si="411"/>
        <v>-</v>
      </c>
      <c r="P47" s="152">
        <f t="shared" si="412"/>
        <v>0</v>
      </c>
      <c r="Q47" s="155"/>
      <c r="R47" s="156"/>
      <c r="S47" s="156"/>
      <c r="T47" s="150" t="str">
        <f t="shared" si="413"/>
        <v>-</v>
      </c>
      <c r="U47" s="151">
        <f t="shared" si="414"/>
        <v>0</v>
      </c>
      <c r="V47" s="150" t="str">
        <f t="shared" si="415"/>
        <v>-</v>
      </c>
      <c r="W47" s="152">
        <f t="shared" si="416"/>
        <v>0</v>
      </c>
      <c r="X47" s="155"/>
      <c r="Y47" s="156"/>
      <c r="Z47" s="156"/>
      <c r="AA47" s="150" t="str">
        <f t="shared" si="417"/>
        <v>-</v>
      </c>
      <c r="AB47" s="151">
        <f t="shared" si="418"/>
        <v>0</v>
      </c>
      <c r="AC47" s="150" t="str">
        <f t="shared" si="419"/>
        <v>-</v>
      </c>
      <c r="AD47" s="152">
        <f t="shared" si="420"/>
        <v>0</v>
      </c>
      <c r="AE47" s="155"/>
      <c r="AF47" s="156"/>
      <c r="AG47" s="156"/>
      <c r="AH47" s="150" t="str">
        <f t="shared" si="421"/>
        <v>-</v>
      </c>
      <c r="AI47" s="151">
        <f t="shared" si="422"/>
        <v>0</v>
      </c>
      <c r="AJ47" s="150" t="str">
        <f t="shared" si="423"/>
        <v>-</v>
      </c>
      <c r="AK47" s="152">
        <f t="shared" si="424"/>
        <v>0</v>
      </c>
      <c r="AL47" s="155"/>
      <c r="AM47" s="156"/>
      <c r="AN47" s="156"/>
      <c r="AO47" s="150" t="str">
        <f t="shared" si="425"/>
        <v>-</v>
      </c>
      <c r="AP47" s="151">
        <f t="shared" si="426"/>
        <v>0</v>
      </c>
      <c r="AQ47" s="150" t="str">
        <f t="shared" si="427"/>
        <v>-</v>
      </c>
      <c r="AR47" s="152">
        <f t="shared" si="428"/>
        <v>0</v>
      </c>
      <c r="AS47" s="155"/>
      <c r="AT47" s="156"/>
      <c r="AU47" s="156"/>
      <c r="AV47" s="150" t="str">
        <f t="shared" si="429"/>
        <v>-</v>
      </c>
      <c r="AW47" s="151">
        <f t="shared" si="430"/>
        <v>0</v>
      </c>
      <c r="AX47" s="150" t="str">
        <f t="shared" si="431"/>
        <v>-</v>
      </c>
      <c r="AY47" s="152">
        <f t="shared" si="432"/>
        <v>0</v>
      </c>
      <c r="AZ47" s="155"/>
      <c r="BA47" s="156"/>
      <c r="BB47" s="156"/>
      <c r="BC47" s="150" t="str">
        <f t="shared" si="433"/>
        <v>-</v>
      </c>
      <c r="BD47" s="151">
        <f t="shared" si="434"/>
        <v>0</v>
      </c>
      <c r="BE47" s="150" t="str">
        <f t="shared" si="435"/>
        <v>-</v>
      </c>
      <c r="BF47" s="152">
        <f t="shared" si="436"/>
        <v>0</v>
      </c>
      <c r="BG47" s="155"/>
      <c r="BH47" s="156"/>
      <c r="BI47" s="156"/>
      <c r="BJ47" s="150" t="str">
        <f t="shared" si="437"/>
        <v>-</v>
      </c>
      <c r="BK47" s="151">
        <f t="shared" si="438"/>
        <v>0</v>
      </c>
      <c r="BL47" s="150" t="str">
        <f t="shared" si="439"/>
        <v>-</v>
      </c>
      <c r="BM47" s="152">
        <f t="shared" si="440"/>
        <v>0</v>
      </c>
      <c r="BN47" s="155"/>
      <c r="BO47" s="156"/>
      <c r="BP47" s="156"/>
      <c r="BQ47" s="150" t="str">
        <f t="shared" si="441"/>
        <v>-</v>
      </c>
      <c r="BR47" s="151">
        <f t="shared" si="442"/>
        <v>0</v>
      </c>
      <c r="BS47" s="150" t="str">
        <f t="shared" si="443"/>
        <v>-</v>
      </c>
      <c r="BT47" s="152">
        <f t="shared" si="444"/>
        <v>0</v>
      </c>
      <c r="BU47" s="155"/>
      <c r="BV47" s="156"/>
      <c r="BW47" s="156"/>
      <c r="BX47" s="150" t="str">
        <f t="shared" si="445"/>
        <v>-</v>
      </c>
      <c r="BY47" s="151">
        <f t="shared" si="446"/>
        <v>0</v>
      </c>
      <c r="BZ47" s="150" t="str">
        <f t="shared" si="447"/>
        <v>-</v>
      </c>
      <c r="CA47" s="152">
        <f t="shared" si="448"/>
        <v>0</v>
      </c>
      <c r="CB47" s="155"/>
      <c r="CC47" s="156"/>
      <c r="CD47" s="156"/>
      <c r="CE47" s="150" t="str">
        <f t="shared" si="449"/>
        <v>-</v>
      </c>
      <c r="CF47" s="151">
        <f t="shared" si="450"/>
        <v>0</v>
      </c>
      <c r="CG47" s="150" t="str">
        <f t="shared" si="451"/>
        <v>-</v>
      </c>
      <c r="CH47" s="152">
        <f t="shared" si="452"/>
        <v>0</v>
      </c>
      <c r="CI47" s="155"/>
      <c r="CJ47" s="156"/>
      <c r="CK47" s="156"/>
      <c r="CL47" s="150" t="str">
        <f t="shared" si="453"/>
        <v>-</v>
      </c>
      <c r="CM47" s="151">
        <f t="shared" si="454"/>
        <v>0</v>
      </c>
      <c r="CN47" s="150" t="str">
        <f t="shared" si="455"/>
        <v>-</v>
      </c>
      <c r="CO47" s="152">
        <f t="shared" si="456"/>
        <v>0</v>
      </c>
      <c r="CP47" s="155"/>
      <c r="CQ47" s="156"/>
      <c r="CR47" s="156"/>
      <c r="CS47" s="150" t="str">
        <f t="shared" si="457"/>
        <v>-</v>
      </c>
      <c r="CT47" s="151">
        <f t="shared" si="458"/>
        <v>0</v>
      </c>
      <c r="CU47" s="150" t="str">
        <f t="shared" si="459"/>
        <v>-</v>
      </c>
      <c r="CV47" s="152">
        <f t="shared" si="460"/>
        <v>0</v>
      </c>
      <c r="GA47" s="131"/>
      <c r="GB47" s="131"/>
      <c r="GC47" s="131"/>
      <c r="GD47" s="131"/>
      <c r="GE47" s="131"/>
      <c r="GF47" s="131"/>
      <c r="GG47" s="131"/>
      <c r="GH47" s="131"/>
      <c r="GI47" s="131"/>
      <c r="GJ47" s="131"/>
      <c r="GK47" s="131"/>
      <c r="GL47" s="131"/>
      <c r="GM47" s="131"/>
      <c r="GN47" s="131"/>
      <c r="GO47" s="131"/>
      <c r="GP47" s="131"/>
      <c r="GQ47" s="131"/>
      <c r="GR47" s="131"/>
      <c r="GS47" s="131"/>
      <c r="GT47" s="131"/>
      <c r="GU47" s="131"/>
      <c r="GV47" s="131"/>
      <c r="GW47" s="131"/>
      <c r="GX47" s="131"/>
      <c r="GY47" s="131"/>
      <c r="GZ47" s="131"/>
      <c r="HA47" s="131"/>
      <c r="HB47" s="131"/>
      <c r="HC47" s="131"/>
      <c r="HD47" s="131"/>
      <c r="HE47" s="131"/>
      <c r="HF47" s="131"/>
      <c r="HG47" s="131"/>
      <c r="HH47" s="131"/>
      <c r="HI47" s="131"/>
      <c r="HJ47" s="131"/>
      <c r="HK47" s="131"/>
      <c r="HL47" s="131"/>
      <c r="HM47" s="131"/>
      <c r="HN47" s="131"/>
      <c r="HO47" s="131"/>
      <c r="HP47" s="131"/>
      <c r="HQ47" s="131"/>
      <c r="HR47" s="131"/>
      <c r="HS47" s="131"/>
      <c r="HT47" s="131"/>
      <c r="HU47" s="131"/>
      <c r="HV47" s="131"/>
      <c r="HW47" s="131"/>
      <c r="HX47" s="131"/>
      <c r="HY47" s="131"/>
      <c r="HZ47" s="131"/>
      <c r="IA47" s="131"/>
      <c r="IB47" s="131"/>
      <c r="IC47" s="131"/>
      <c r="ID47" s="131"/>
      <c r="IE47" s="131"/>
      <c r="IF47" s="131"/>
      <c r="IG47" s="131"/>
      <c r="IH47" s="131"/>
      <c r="II47" s="131"/>
      <c r="IJ47" s="131"/>
      <c r="IK47" s="131"/>
      <c r="IL47" s="131"/>
      <c r="IM47" s="131"/>
      <c r="IN47" s="131"/>
      <c r="IO47" s="131"/>
      <c r="IP47" s="131"/>
      <c r="IQ47" s="131"/>
      <c r="IR47" s="131"/>
      <c r="IS47" s="131"/>
      <c r="IT47" s="131"/>
      <c r="IU47" s="131"/>
      <c r="IV47" s="131"/>
      <c r="IW47" s="131"/>
      <c r="IX47" s="131"/>
      <c r="IY47" s="131"/>
      <c r="IZ47" s="131"/>
      <c r="JA47" s="131"/>
      <c r="JB47" s="131"/>
    </row>
    <row r="48" spans="1:262" s="116" customFormat="1" ht="22.5" x14ac:dyDescent="0.25">
      <c r="A48" s="153"/>
      <c r="B48" s="154" t="s">
        <v>278</v>
      </c>
      <c r="C48" s="155"/>
      <c r="D48" s="156"/>
      <c r="E48" s="156"/>
      <c r="F48" s="150" t="str">
        <f t="shared" si="405"/>
        <v>-</v>
      </c>
      <c r="G48" s="151">
        <f t="shared" si="406"/>
        <v>0</v>
      </c>
      <c r="H48" s="150" t="str">
        <f t="shared" si="407"/>
        <v>-</v>
      </c>
      <c r="I48" s="152">
        <f t="shared" si="408"/>
        <v>0</v>
      </c>
      <c r="J48" s="155"/>
      <c r="K48" s="156"/>
      <c r="L48" s="156"/>
      <c r="M48" s="150" t="str">
        <f t="shared" si="409"/>
        <v>-</v>
      </c>
      <c r="N48" s="151">
        <f t="shared" si="410"/>
        <v>0</v>
      </c>
      <c r="O48" s="150" t="str">
        <f t="shared" si="411"/>
        <v>-</v>
      </c>
      <c r="P48" s="152">
        <f t="shared" si="412"/>
        <v>0</v>
      </c>
      <c r="Q48" s="155"/>
      <c r="R48" s="156"/>
      <c r="S48" s="156"/>
      <c r="T48" s="150" t="str">
        <f t="shared" si="413"/>
        <v>-</v>
      </c>
      <c r="U48" s="151">
        <f t="shared" si="414"/>
        <v>0</v>
      </c>
      <c r="V48" s="150" t="str">
        <f t="shared" si="415"/>
        <v>-</v>
      </c>
      <c r="W48" s="152">
        <f t="shared" si="416"/>
        <v>0</v>
      </c>
      <c r="X48" s="155"/>
      <c r="Y48" s="156"/>
      <c r="Z48" s="156"/>
      <c r="AA48" s="150" t="str">
        <f t="shared" si="417"/>
        <v>-</v>
      </c>
      <c r="AB48" s="151">
        <f t="shared" si="418"/>
        <v>0</v>
      </c>
      <c r="AC48" s="150" t="str">
        <f t="shared" si="419"/>
        <v>-</v>
      </c>
      <c r="AD48" s="152">
        <f t="shared" si="420"/>
        <v>0</v>
      </c>
      <c r="AE48" s="155"/>
      <c r="AF48" s="156"/>
      <c r="AG48" s="156"/>
      <c r="AH48" s="150" t="str">
        <f t="shared" si="421"/>
        <v>-</v>
      </c>
      <c r="AI48" s="151">
        <f t="shared" si="422"/>
        <v>0</v>
      </c>
      <c r="AJ48" s="150" t="str">
        <f t="shared" si="423"/>
        <v>-</v>
      </c>
      <c r="AK48" s="152">
        <f t="shared" si="424"/>
        <v>0</v>
      </c>
      <c r="AL48" s="155"/>
      <c r="AM48" s="156"/>
      <c r="AN48" s="156"/>
      <c r="AO48" s="150" t="str">
        <f t="shared" si="425"/>
        <v>-</v>
      </c>
      <c r="AP48" s="151">
        <f t="shared" si="426"/>
        <v>0</v>
      </c>
      <c r="AQ48" s="150" t="str">
        <f t="shared" si="427"/>
        <v>-</v>
      </c>
      <c r="AR48" s="152">
        <f t="shared" si="428"/>
        <v>0</v>
      </c>
      <c r="AS48" s="155"/>
      <c r="AT48" s="156"/>
      <c r="AU48" s="156"/>
      <c r="AV48" s="150" t="str">
        <f t="shared" si="429"/>
        <v>-</v>
      </c>
      <c r="AW48" s="151">
        <f t="shared" si="430"/>
        <v>0</v>
      </c>
      <c r="AX48" s="150" t="str">
        <f t="shared" si="431"/>
        <v>-</v>
      </c>
      <c r="AY48" s="152">
        <f t="shared" si="432"/>
        <v>0</v>
      </c>
      <c r="AZ48" s="155"/>
      <c r="BA48" s="156"/>
      <c r="BB48" s="156"/>
      <c r="BC48" s="150" t="str">
        <f t="shared" si="433"/>
        <v>-</v>
      </c>
      <c r="BD48" s="151">
        <f t="shared" si="434"/>
        <v>0</v>
      </c>
      <c r="BE48" s="150" t="str">
        <f t="shared" si="435"/>
        <v>-</v>
      </c>
      <c r="BF48" s="152">
        <f t="shared" si="436"/>
        <v>0</v>
      </c>
      <c r="BG48" s="155"/>
      <c r="BH48" s="156"/>
      <c r="BI48" s="156"/>
      <c r="BJ48" s="150" t="str">
        <f t="shared" si="437"/>
        <v>-</v>
      </c>
      <c r="BK48" s="151">
        <f t="shared" si="438"/>
        <v>0</v>
      </c>
      <c r="BL48" s="150" t="str">
        <f t="shared" si="439"/>
        <v>-</v>
      </c>
      <c r="BM48" s="152">
        <f t="shared" si="440"/>
        <v>0</v>
      </c>
      <c r="BN48" s="155"/>
      <c r="BO48" s="156"/>
      <c r="BP48" s="156"/>
      <c r="BQ48" s="150" t="str">
        <f t="shared" si="441"/>
        <v>-</v>
      </c>
      <c r="BR48" s="151">
        <f t="shared" si="442"/>
        <v>0</v>
      </c>
      <c r="BS48" s="150" t="str">
        <f t="shared" si="443"/>
        <v>-</v>
      </c>
      <c r="BT48" s="152">
        <f t="shared" si="444"/>
        <v>0</v>
      </c>
      <c r="BU48" s="155"/>
      <c r="BV48" s="156"/>
      <c r="BW48" s="156"/>
      <c r="BX48" s="150" t="str">
        <f t="shared" si="445"/>
        <v>-</v>
      </c>
      <c r="BY48" s="151">
        <f t="shared" si="446"/>
        <v>0</v>
      </c>
      <c r="BZ48" s="150" t="str">
        <f t="shared" si="447"/>
        <v>-</v>
      </c>
      <c r="CA48" s="152">
        <f t="shared" si="448"/>
        <v>0</v>
      </c>
      <c r="CB48" s="155"/>
      <c r="CC48" s="156"/>
      <c r="CD48" s="156"/>
      <c r="CE48" s="150" t="str">
        <f t="shared" si="449"/>
        <v>-</v>
      </c>
      <c r="CF48" s="151">
        <f t="shared" si="450"/>
        <v>0</v>
      </c>
      <c r="CG48" s="150" t="str">
        <f t="shared" si="451"/>
        <v>-</v>
      </c>
      <c r="CH48" s="152">
        <f t="shared" si="452"/>
        <v>0</v>
      </c>
      <c r="CI48" s="155"/>
      <c r="CJ48" s="156"/>
      <c r="CK48" s="156"/>
      <c r="CL48" s="150" t="str">
        <f t="shared" si="453"/>
        <v>-</v>
      </c>
      <c r="CM48" s="151">
        <f t="shared" si="454"/>
        <v>0</v>
      </c>
      <c r="CN48" s="150" t="str">
        <f t="shared" si="455"/>
        <v>-</v>
      </c>
      <c r="CO48" s="152">
        <f t="shared" si="456"/>
        <v>0</v>
      </c>
      <c r="CP48" s="155"/>
      <c r="CQ48" s="156"/>
      <c r="CR48" s="156"/>
      <c r="CS48" s="150" t="str">
        <f t="shared" si="457"/>
        <v>-</v>
      </c>
      <c r="CT48" s="151">
        <f t="shared" si="458"/>
        <v>0</v>
      </c>
      <c r="CU48" s="150" t="str">
        <f t="shared" si="459"/>
        <v>-</v>
      </c>
      <c r="CV48" s="152">
        <f t="shared" si="460"/>
        <v>0</v>
      </c>
      <c r="GA48" s="131"/>
      <c r="GB48" s="131"/>
      <c r="GC48" s="131"/>
      <c r="GD48" s="131"/>
      <c r="GE48" s="131"/>
      <c r="GF48" s="131"/>
      <c r="GG48" s="131"/>
      <c r="GH48" s="131"/>
      <c r="GI48" s="131"/>
      <c r="GJ48" s="131"/>
      <c r="GK48" s="131"/>
      <c r="GL48" s="131"/>
      <c r="GM48" s="131"/>
      <c r="GN48" s="131"/>
      <c r="GO48" s="131"/>
      <c r="GP48" s="131"/>
      <c r="GQ48" s="131"/>
      <c r="GR48" s="131"/>
      <c r="GS48" s="131"/>
      <c r="GT48" s="131"/>
      <c r="GU48" s="131"/>
      <c r="GV48" s="131"/>
      <c r="GW48" s="131"/>
      <c r="GX48" s="131"/>
      <c r="GY48" s="131"/>
      <c r="GZ48" s="131"/>
      <c r="HA48" s="131"/>
      <c r="HB48" s="131"/>
      <c r="HC48" s="131"/>
      <c r="HD48" s="131"/>
      <c r="HE48" s="131"/>
      <c r="HF48" s="131"/>
      <c r="HG48" s="131"/>
      <c r="HH48" s="131"/>
      <c r="HI48" s="131"/>
      <c r="HJ48" s="131"/>
      <c r="HK48" s="131"/>
      <c r="HL48" s="131"/>
      <c r="HM48" s="131"/>
      <c r="HN48" s="131"/>
      <c r="HO48" s="131"/>
      <c r="HP48" s="131"/>
      <c r="HQ48" s="131"/>
      <c r="HR48" s="131"/>
      <c r="HS48" s="131"/>
      <c r="HT48" s="131"/>
      <c r="HU48" s="131"/>
      <c r="HV48" s="131"/>
      <c r="HW48" s="131"/>
      <c r="HX48" s="131"/>
      <c r="HY48" s="131"/>
      <c r="HZ48" s="131"/>
      <c r="IA48" s="131"/>
      <c r="IB48" s="131"/>
      <c r="IC48" s="131"/>
      <c r="ID48" s="131"/>
      <c r="IE48" s="131"/>
      <c r="IF48" s="131"/>
      <c r="IG48" s="131"/>
      <c r="IH48" s="131"/>
      <c r="II48" s="131"/>
      <c r="IJ48" s="131"/>
      <c r="IK48" s="131"/>
      <c r="IL48" s="131"/>
      <c r="IM48" s="131"/>
      <c r="IN48" s="131"/>
      <c r="IO48" s="131"/>
      <c r="IP48" s="131"/>
      <c r="IQ48" s="131"/>
      <c r="IR48" s="131"/>
      <c r="IS48" s="131"/>
      <c r="IT48" s="131"/>
      <c r="IU48" s="131"/>
      <c r="IV48" s="131"/>
      <c r="IW48" s="131"/>
      <c r="IX48" s="131"/>
      <c r="IY48" s="131"/>
      <c r="IZ48" s="131"/>
      <c r="JA48" s="131"/>
      <c r="JB48" s="131"/>
    </row>
    <row r="49" spans="1:262" s="116" customFormat="1" x14ac:dyDescent="0.25">
      <c r="A49" s="180"/>
      <c r="B49" s="154" t="s">
        <v>279</v>
      </c>
      <c r="C49" s="155"/>
      <c r="D49" s="156"/>
      <c r="E49" s="156"/>
      <c r="F49" s="150" t="str">
        <f t="shared" si="405"/>
        <v>-</v>
      </c>
      <c r="G49" s="151">
        <f t="shared" si="406"/>
        <v>0</v>
      </c>
      <c r="H49" s="150" t="str">
        <f t="shared" si="407"/>
        <v>-</v>
      </c>
      <c r="I49" s="152">
        <f t="shared" si="408"/>
        <v>0</v>
      </c>
      <c r="J49" s="155"/>
      <c r="K49" s="156"/>
      <c r="L49" s="156"/>
      <c r="M49" s="150" t="str">
        <f t="shared" si="409"/>
        <v>-</v>
      </c>
      <c r="N49" s="151">
        <f t="shared" si="410"/>
        <v>0</v>
      </c>
      <c r="O49" s="150" t="str">
        <f t="shared" si="411"/>
        <v>-</v>
      </c>
      <c r="P49" s="152">
        <f t="shared" si="412"/>
        <v>0</v>
      </c>
      <c r="Q49" s="155"/>
      <c r="R49" s="156"/>
      <c r="S49" s="156"/>
      <c r="T49" s="150" t="str">
        <f t="shared" si="413"/>
        <v>-</v>
      </c>
      <c r="U49" s="151">
        <f t="shared" si="414"/>
        <v>0</v>
      </c>
      <c r="V49" s="150" t="str">
        <f t="shared" si="415"/>
        <v>-</v>
      </c>
      <c r="W49" s="152">
        <f t="shared" si="416"/>
        <v>0</v>
      </c>
      <c r="X49" s="155"/>
      <c r="Y49" s="156"/>
      <c r="Z49" s="156"/>
      <c r="AA49" s="150" t="str">
        <f t="shared" si="417"/>
        <v>-</v>
      </c>
      <c r="AB49" s="151">
        <f t="shared" si="418"/>
        <v>0</v>
      </c>
      <c r="AC49" s="150" t="str">
        <f t="shared" si="419"/>
        <v>-</v>
      </c>
      <c r="AD49" s="152">
        <f t="shared" si="420"/>
        <v>0</v>
      </c>
      <c r="AE49" s="155"/>
      <c r="AF49" s="156"/>
      <c r="AG49" s="156"/>
      <c r="AH49" s="150" t="str">
        <f t="shared" si="421"/>
        <v>-</v>
      </c>
      <c r="AI49" s="151">
        <f t="shared" si="422"/>
        <v>0</v>
      </c>
      <c r="AJ49" s="150" t="str">
        <f t="shared" si="423"/>
        <v>-</v>
      </c>
      <c r="AK49" s="152">
        <f t="shared" si="424"/>
        <v>0</v>
      </c>
      <c r="AL49" s="155"/>
      <c r="AM49" s="156"/>
      <c r="AN49" s="156"/>
      <c r="AO49" s="150" t="str">
        <f t="shared" si="425"/>
        <v>-</v>
      </c>
      <c r="AP49" s="151">
        <f t="shared" si="426"/>
        <v>0</v>
      </c>
      <c r="AQ49" s="150" t="str">
        <f t="shared" si="427"/>
        <v>-</v>
      </c>
      <c r="AR49" s="152">
        <f t="shared" si="428"/>
        <v>0</v>
      </c>
      <c r="AS49" s="155"/>
      <c r="AT49" s="156"/>
      <c r="AU49" s="156"/>
      <c r="AV49" s="150" t="str">
        <f t="shared" si="429"/>
        <v>-</v>
      </c>
      <c r="AW49" s="151">
        <f t="shared" si="430"/>
        <v>0</v>
      </c>
      <c r="AX49" s="150" t="str">
        <f t="shared" si="431"/>
        <v>-</v>
      </c>
      <c r="AY49" s="152">
        <f t="shared" si="432"/>
        <v>0</v>
      </c>
      <c r="AZ49" s="155"/>
      <c r="BA49" s="156"/>
      <c r="BB49" s="156"/>
      <c r="BC49" s="150" t="str">
        <f t="shared" si="433"/>
        <v>-</v>
      </c>
      <c r="BD49" s="151">
        <f t="shared" si="434"/>
        <v>0</v>
      </c>
      <c r="BE49" s="150" t="str">
        <f t="shared" si="435"/>
        <v>-</v>
      </c>
      <c r="BF49" s="152">
        <f t="shared" si="436"/>
        <v>0</v>
      </c>
      <c r="BG49" s="155"/>
      <c r="BH49" s="156"/>
      <c r="BI49" s="156"/>
      <c r="BJ49" s="150" t="str">
        <f t="shared" si="437"/>
        <v>-</v>
      </c>
      <c r="BK49" s="151">
        <f t="shared" si="438"/>
        <v>0</v>
      </c>
      <c r="BL49" s="150" t="str">
        <f t="shared" si="439"/>
        <v>-</v>
      </c>
      <c r="BM49" s="152">
        <f t="shared" si="440"/>
        <v>0</v>
      </c>
      <c r="BN49" s="155"/>
      <c r="BO49" s="156"/>
      <c r="BP49" s="156"/>
      <c r="BQ49" s="150" t="str">
        <f t="shared" si="441"/>
        <v>-</v>
      </c>
      <c r="BR49" s="151">
        <f t="shared" si="442"/>
        <v>0</v>
      </c>
      <c r="BS49" s="150" t="str">
        <f t="shared" si="443"/>
        <v>-</v>
      </c>
      <c r="BT49" s="152">
        <f t="shared" si="444"/>
        <v>0</v>
      </c>
      <c r="BU49" s="155"/>
      <c r="BV49" s="156"/>
      <c r="BW49" s="156"/>
      <c r="BX49" s="150" t="str">
        <f t="shared" si="445"/>
        <v>-</v>
      </c>
      <c r="BY49" s="151">
        <f t="shared" si="446"/>
        <v>0</v>
      </c>
      <c r="BZ49" s="150" t="str">
        <f t="shared" si="447"/>
        <v>-</v>
      </c>
      <c r="CA49" s="152">
        <f t="shared" si="448"/>
        <v>0</v>
      </c>
      <c r="CB49" s="155"/>
      <c r="CC49" s="156"/>
      <c r="CD49" s="156"/>
      <c r="CE49" s="150" t="str">
        <f t="shared" si="449"/>
        <v>-</v>
      </c>
      <c r="CF49" s="151">
        <f t="shared" si="450"/>
        <v>0</v>
      </c>
      <c r="CG49" s="150" t="str">
        <f t="shared" si="451"/>
        <v>-</v>
      </c>
      <c r="CH49" s="152">
        <f t="shared" si="452"/>
        <v>0</v>
      </c>
      <c r="CI49" s="155"/>
      <c r="CJ49" s="156"/>
      <c r="CK49" s="156"/>
      <c r="CL49" s="150" t="str">
        <f t="shared" si="453"/>
        <v>-</v>
      </c>
      <c r="CM49" s="151">
        <f t="shared" si="454"/>
        <v>0</v>
      </c>
      <c r="CN49" s="150" t="str">
        <f t="shared" si="455"/>
        <v>-</v>
      </c>
      <c r="CO49" s="152">
        <f t="shared" si="456"/>
        <v>0</v>
      </c>
      <c r="CP49" s="155"/>
      <c r="CQ49" s="156"/>
      <c r="CR49" s="156"/>
      <c r="CS49" s="150" t="str">
        <f t="shared" si="457"/>
        <v>-</v>
      </c>
      <c r="CT49" s="151">
        <f t="shared" si="458"/>
        <v>0</v>
      </c>
      <c r="CU49" s="150" t="str">
        <f t="shared" si="459"/>
        <v>-</v>
      </c>
      <c r="CV49" s="152">
        <f t="shared" si="460"/>
        <v>0</v>
      </c>
      <c r="GA49" s="131"/>
      <c r="GB49" s="131"/>
      <c r="GC49" s="131"/>
      <c r="GD49" s="131"/>
      <c r="GE49" s="131"/>
      <c r="GF49" s="131"/>
      <c r="GG49" s="131"/>
      <c r="GH49" s="131"/>
      <c r="GI49" s="131"/>
      <c r="GJ49" s="131"/>
      <c r="GK49" s="131"/>
      <c r="GL49" s="131"/>
      <c r="GM49" s="131"/>
      <c r="GN49" s="131"/>
      <c r="GO49" s="131"/>
      <c r="GP49" s="131"/>
      <c r="GQ49" s="131"/>
      <c r="GR49" s="131"/>
      <c r="GS49" s="131"/>
      <c r="GT49" s="131"/>
      <c r="GU49" s="131"/>
      <c r="GV49" s="131"/>
      <c r="GW49" s="131"/>
      <c r="GX49" s="131"/>
      <c r="GY49" s="131"/>
      <c r="GZ49" s="131"/>
      <c r="HA49" s="131"/>
      <c r="HB49" s="131"/>
      <c r="HC49" s="131"/>
      <c r="HD49" s="131"/>
      <c r="HE49" s="131"/>
      <c r="HF49" s="131"/>
      <c r="HG49" s="131"/>
      <c r="HH49" s="131"/>
      <c r="HI49" s="131"/>
      <c r="HJ49" s="131"/>
      <c r="HK49" s="131"/>
      <c r="HL49" s="131"/>
      <c r="HM49" s="131"/>
      <c r="HN49" s="131"/>
      <c r="HO49" s="131"/>
      <c r="HP49" s="131"/>
      <c r="HQ49" s="131"/>
      <c r="HR49" s="131"/>
      <c r="HS49" s="131"/>
      <c r="HT49" s="131"/>
      <c r="HU49" s="131"/>
      <c r="HV49" s="131"/>
      <c r="HW49" s="131"/>
      <c r="HX49" s="131"/>
      <c r="HY49" s="131"/>
      <c r="HZ49" s="131"/>
      <c r="IA49" s="131"/>
      <c r="IB49" s="131"/>
      <c r="IC49" s="131"/>
      <c r="ID49" s="131"/>
      <c r="IE49" s="131"/>
      <c r="IF49" s="131"/>
      <c r="IG49" s="131"/>
      <c r="IH49" s="131"/>
      <c r="II49" s="131"/>
      <c r="IJ49" s="131"/>
      <c r="IK49" s="131"/>
      <c r="IL49" s="131"/>
      <c r="IM49" s="131"/>
      <c r="IN49" s="131"/>
      <c r="IO49" s="131"/>
      <c r="IP49" s="131"/>
      <c r="IQ49" s="131"/>
      <c r="IR49" s="131"/>
      <c r="IS49" s="131"/>
      <c r="IT49" s="131"/>
      <c r="IU49" s="131"/>
      <c r="IV49" s="131"/>
      <c r="IW49" s="131"/>
      <c r="IX49" s="131"/>
      <c r="IY49" s="131"/>
      <c r="IZ49" s="131"/>
      <c r="JA49" s="131"/>
      <c r="JB49" s="131"/>
    </row>
    <row r="50" spans="1:262" s="116" customFormat="1" x14ac:dyDescent="0.25">
      <c r="A50" s="180"/>
      <c r="B50" s="154" t="s">
        <v>280</v>
      </c>
      <c r="C50" s="155"/>
      <c r="D50" s="156"/>
      <c r="E50" s="156"/>
      <c r="F50" s="150" t="str">
        <f t="shared" si="405"/>
        <v>-</v>
      </c>
      <c r="G50" s="151">
        <f t="shared" si="406"/>
        <v>0</v>
      </c>
      <c r="H50" s="150" t="str">
        <f t="shared" si="407"/>
        <v>-</v>
      </c>
      <c r="I50" s="152">
        <f t="shared" si="408"/>
        <v>0</v>
      </c>
      <c r="J50" s="155"/>
      <c r="K50" s="156"/>
      <c r="L50" s="156"/>
      <c r="M50" s="150" t="str">
        <f t="shared" si="409"/>
        <v>-</v>
      </c>
      <c r="N50" s="151">
        <f t="shared" si="410"/>
        <v>0</v>
      </c>
      <c r="O50" s="150" t="str">
        <f t="shared" si="411"/>
        <v>-</v>
      </c>
      <c r="P50" s="152">
        <f t="shared" si="412"/>
        <v>0</v>
      </c>
      <c r="Q50" s="155"/>
      <c r="R50" s="156"/>
      <c r="S50" s="156"/>
      <c r="T50" s="150" t="str">
        <f t="shared" si="413"/>
        <v>-</v>
      </c>
      <c r="U50" s="151">
        <f t="shared" si="414"/>
        <v>0</v>
      </c>
      <c r="V50" s="150" t="str">
        <f t="shared" si="415"/>
        <v>-</v>
      </c>
      <c r="W50" s="152">
        <f t="shared" si="416"/>
        <v>0</v>
      </c>
      <c r="X50" s="155"/>
      <c r="Y50" s="156"/>
      <c r="Z50" s="156"/>
      <c r="AA50" s="150" t="str">
        <f t="shared" si="417"/>
        <v>-</v>
      </c>
      <c r="AB50" s="151">
        <f t="shared" si="418"/>
        <v>0</v>
      </c>
      <c r="AC50" s="150" t="str">
        <f t="shared" si="419"/>
        <v>-</v>
      </c>
      <c r="AD50" s="152">
        <f t="shared" si="420"/>
        <v>0</v>
      </c>
      <c r="AE50" s="155"/>
      <c r="AF50" s="156"/>
      <c r="AG50" s="156"/>
      <c r="AH50" s="150" t="str">
        <f t="shared" si="421"/>
        <v>-</v>
      </c>
      <c r="AI50" s="151">
        <f t="shared" si="422"/>
        <v>0</v>
      </c>
      <c r="AJ50" s="150" t="str">
        <f t="shared" si="423"/>
        <v>-</v>
      </c>
      <c r="AK50" s="152">
        <f t="shared" si="424"/>
        <v>0</v>
      </c>
      <c r="AL50" s="155"/>
      <c r="AM50" s="156"/>
      <c r="AN50" s="156"/>
      <c r="AO50" s="150" t="str">
        <f t="shared" si="425"/>
        <v>-</v>
      </c>
      <c r="AP50" s="151">
        <f t="shared" si="426"/>
        <v>0</v>
      </c>
      <c r="AQ50" s="150" t="str">
        <f t="shared" si="427"/>
        <v>-</v>
      </c>
      <c r="AR50" s="152">
        <f t="shared" si="428"/>
        <v>0</v>
      </c>
      <c r="AS50" s="155"/>
      <c r="AT50" s="156"/>
      <c r="AU50" s="156"/>
      <c r="AV50" s="150" t="str">
        <f t="shared" si="429"/>
        <v>-</v>
      </c>
      <c r="AW50" s="151">
        <f t="shared" si="430"/>
        <v>0</v>
      </c>
      <c r="AX50" s="150" t="str">
        <f t="shared" si="431"/>
        <v>-</v>
      </c>
      <c r="AY50" s="152">
        <f t="shared" si="432"/>
        <v>0</v>
      </c>
      <c r="AZ50" s="155"/>
      <c r="BA50" s="156"/>
      <c r="BB50" s="156"/>
      <c r="BC50" s="150" t="str">
        <f t="shared" si="433"/>
        <v>-</v>
      </c>
      <c r="BD50" s="151">
        <f t="shared" si="434"/>
        <v>0</v>
      </c>
      <c r="BE50" s="150" t="str">
        <f t="shared" si="435"/>
        <v>-</v>
      </c>
      <c r="BF50" s="152">
        <f t="shared" si="436"/>
        <v>0</v>
      </c>
      <c r="BG50" s="155"/>
      <c r="BH50" s="156"/>
      <c r="BI50" s="156"/>
      <c r="BJ50" s="150" t="str">
        <f t="shared" si="437"/>
        <v>-</v>
      </c>
      <c r="BK50" s="151">
        <f t="shared" si="438"/>
        <v>0</v>
      </c>
      <c r="BL50" s="150" t="str">
        <f t="shared" si="439"/>
        <v>-</v>
      </c>
      <c r="BM50" s="152">
        <f t="shared" si="440"/>
        <v>0</v>
      </c>
      <c r="BN50" s="155"/>
      <c r="BO50" s="156"/>
      <c r="BP50" s="156"/>
      <c r="BQ50" s="150" t="str">
        <f t="shared" si="441"/>
        <v>-</v>
      </c>
      <c r="BR50" s="151">
        <f t="shared" si="442"/>
        <v>0</v>
      </c>
      <c r="BS50" s="150" t="str">
        <f t="shared" si="443"/>
        <v>-</v>
      </c>
      <c r="BT50" s="152">
        <f t="shared" si="444"/>
        <v>0</v>
      </c>
      <c r="BU50" s="155"/>
      <c r="BV50" s="156"/>
      <c r="BW50" s="156"/>
      <c r="BX50" s="150" t="str">
        <f t="shared" si="445"/>
        <v>-</v>
      </c>
      <c r="BY50" s="151">
        <f t="shared" si="446"/>
        <v>0</v>
      </c>
      <c r="BZ50" s="150" t="str">
        <f t="shared" si="447"/>
        <v>-</v>
      </c>
      <c r="CA50" s="152">
        <f t="shared" si="448"/>
        <v>0</v>
      </c>
      <c r="CB50" s="155"/>
      <c r="CC50" s="156"/>
      <c r="CD50" s="156"/>
      <c r="CE50" s="150" t="str">
        <f t="shared" si="449"/>
        <v>-</v>
      </c>
      <c r="CF50" s="151">
        <f t="shared" si="450"/>
        <v>0</v>
      </c>
      <c r="CG50" s="150" t="str">
        <f t="shared" si="451"/>
        <v>-</v>
      </c>
      <c r="CH50" s="152">
        <f t="shared" si="452"/>
        <v>0</v>
      </c>
      <c r="CI50" s="155"/>
      <c r="CJ50" s="156"/>
      <c r="CK50" s="156"/>
      <c r="CL50" s="150" t="str">
        <f t="shared" si="453"/>
        <v>-</v>
      </c>
      <c r="CM50" s="151">
        <f t="shared" si="454"/>
        <v>0</v>
      </c>
      <c r="CN50" s="150" t="str">
        <f t="shared" si="455"/>
        <v>-</v>
      </c>
      <c r="CO50" s="152">
        <f t="shared" si="456"/>
        <v>0</v>
      </c>
      <c r="CP50" s="155"/>
      <c r="CQ50" s="156"/>
      <c r="CR50" s="156"/>
      <c r="CS50" s="150" t="str">
        <f t="shared" si="457"/>
        <v>-</v>
      </c>
      <c r="CT50" s="151">
        <f t="shared" si="458"/>
        <v>0</v>
      </c>
      <c r="CU50" s="150" t="str">
        <f t="shared" si="459"/>
        <v>-</v>
      </c>
      <c r="CV50" s="152">
        <f t="shared" si="460"/>
        <v>0</v>
      </c>
      <c r="GA50" s="131"/>
      <c r="GB50" s="131"/>
      <c r="GC50" s="131"/>
      <c r="GD50" s="131"/>
      <c r="GE50" s="131"/>
      <c r="GF50" s="131"/>
      <c r="GG50" s="131"/>
      <c r="GH50" s="131"/>
      <c r="GI50" s="131"/>
      <c r="GJ50" s="131"/>
      <c r="GK50" s="131"/>
      <c r="GL50" s="131"/>
      <c r="GM50" s="131"/>
      <c r="GN50" s="131"/>
      <c r="GO50" s="131"/>
      <c r="GP50" s="131"/>
      <c r="GQ50" s="131"/>
      <c r="GR50" s="131"/>
      <c r="GS50" s="131"/>
      <c r="GT50" s="131"/>
      <c r="GU50" s="131"/>
      <c r="GV50" s="131"/>
      <c r="GW50" s="131"/>
      <c r="GX50" s="131"/>
      <c r="GY50" s="131"/>
      <c r="GZ50" s="131"/>
      <c r="HA50" s="131"/>
      <c r="HB50" s="131"/>
      <c r="HC50" s="131"/>
      <c r="HD50" s="131"/>
      <c r="HE50" s="131"/>
      <c r="HF50" s="131"/>
      <c r="HG50" s="131"/>
      <c r="HH50" s="131"/>
      <c r="HI50" s="131"/>
      <c r="HJ50" s="131"/>
      <c r="HK50" s="131"/>
      <c r="HL50" s="131"/>
      <c r="HM50" s="131"/>
      <c r="HN50" s="131"/>
      <c r="HO50" s="131"/>
      <c r="HP50" s="131"/>
      <c r="HQ50" s="131"/>
      <c r="HR50" s="131"/>
      <c r="HS50" s="131"/>
      <c r="HT50" s="131"/>
      <c r="HU50" s="131"/>
      <c r="HV50" s="131"/>
      <c r="HW50" s="131"/>
      <c r="HX50" s="131"/>
      <c r="HY50" s="131"/>
      <c r="HZ50" s="131"/>
      <c r="IA50" s="131"/>
      <c r="IB50" s="131"/>
      <c r="IC50" s="131"/>
      <c r="ID50" s="131"/>
      <c r="IE50" s="131"/>
      <c r="IF50" s="131"/>
      <c r="IG50" s="131"/>
      <c r="IH50" s="131"/>
      <c r="II50" s="131"/>
      <c r="IJ50" s="131"/>
      <c r="IK50" s="131"/>
      <c r="IL50" s="131"/>
      <c r="IM50" s="131"/>
      <c r="IN50" s="131"/>
      <c r="IO50" s="131"/>
      <c r="IP50" s="131"/>
      <c r="IQ50" s="131"/>
      <c r="IR50" s="131"/>
      <c r="IS50" s="131"/>
      <c r="IT50" s="131"/>
      <c r="IU50" s="131"/>
      <c r="IV50" s="131"/>
      <c r="IW50" s="131"/>
      <c r="IX50" s="131"/>
      <c r="IY50" s="131"/>
      <c r="IZ50" s="131"/>
      <c r="JA50" s="131"/>
      <c r="JB50" s="131"/>
    </row>
    <row r="51" spans="1:262" s="138" customFormat="1" x14ac:dyDescent="0.25">
      <c r="A51" s="181"/>
      <c r="B51" s="182" t="s">
        <v>281</v>
      </c>
      <c r="C51" s="183">
        <f>C10+C30+C41</f>
        <v>0</v>
      </c>
      <c r="D51" s="184">
        <f t="shared" ref="D51:E51" si="461">D10+D30+D41</f>
        <v>0</v>
      </c>
      <c r="E51" s="184">
        <f t="shared" si="461"/>
        <v>0</v>
      </c>
      <c r="F51" s="167" t="str">
        <f t="shared" ref="F51:F56" si="462">IF(D51&gt;0,E51/D51,"-")</f>
        <v>-</v>
      </c>
      <c r="G51" s="185">
        <f t="shared" ref="G51:G52" si="463">E51-D51</f>
        <v>0</v>
      </c>
      <c r="H51" s="167" t="str">
        <f t="shared" ref="H51:H52" si="464">IF(C51&gt;0,E51/C51,"-")</f>
        <v>-</v>
      </c>
      <c r="I51" s="186">
        <f t="shared" ref="I51:I52" si="465">E51-C51</f>
        <v>0</v>
      </c>
      <c r="J51" s="183">
        <f t="shared" ref="J51:L51" si="466">J10+J30+J41</f>
        <v>0</v>
      </c>
      <c r="K51" s="184">
        <f t="shared" si="466"/>
        <v>0</v>
      </c>
      <c r="L51" s="184">
        <f t="shared" si="466"/>
        <v>0</v>
      </c>
      <c r="M51" s="167" t="str">
        <f t="shared" ref="M51:M56" si="467">IF(K51&gt;0,L51/K51,"-")</f>
        <v>-</v>
      </c>
      <c r="N51" s="185">
        <f t="shared" ref="N51:N56" si="468">L51-K51</f>
        <v>0</v>
      </c>
      <c r="O51" s="167" t="str">
        <f t="shared" ref="O51:O56" si="469">IF(J51&gt;0,L51/J51,"-")</f>
        <v>-</v>
      </c>
      <c r="P51" s="186">
        <f t="shared" ref="P51:P56" si="470">L51-J51</f>
        <v>0</v>
      </c>
      <c r="Q51" s="183">
        <f t="shared" ref="Q51:S51" si="471">Q10+Q30+Q41</f>
        <v>0</v>
      </c>
      <c r="R51" s="184">
        <f t="shared" si="471"/>
        <v>0</v>
      </c>
      <c r="S51" s="184">
        <f t="shared" si="471"/>
        <v>0</v>
      </c>
      <c r="T51" s="167" t="str">
        <f t="shared" ref="T51:T52" si="472">IF(R51&gt;0,S51/R51,"-")</f>
        <v>-</v>
      </c>
      <c r="U51" s="185">
        <f t="shared" ref="U51:U52" si="473">S51-R51</f>
        <v>0</v>
      </c>
      <c r="V51" s="167" t="str">
        <f t="shared" ref="V51:V52" si="474">IF(Q51&gt;0,S51/Q51,"-")</f>
        <v>-</v>
      </c>
      <c r="W51" s="186">
        <f t="shared" ref="W51:W52" si="475">S51-Q51</f>
        <v>0</v>
      </c>
      <c r="X51" s="183">
        <f t="shared" ref="X51:Z51" si="476">X10+X30+X41</f>
        <v>0</v>
      </c>
      <c r="Y51" s="184">
        <f t="shared" si="476"/>
        <v>0</v>
      </c>
      <c r="Z51" s="184">
        <f t="shared" si="476"/>
        <v>0</v>
      </c>
      <c r="AA51" s="167" t="str">
        <f t="shared" ref="AA51:AA52" si="477">IF(Y51&gt;0,Z51/Y51,"-")</f>
        <v>-</v>
      </c>
      <c r="AB51" s="185">
        <f t="shared" ref="AB51:AB52" si="478">Z51-Y51</f>
        <v>0</v>
      </c>
      <c r="AC51" s="167" t="str">
        <f t="shared" ref="AC51:AC52" si="479">IF(X51&gt;0,Z51/X51,"-")</f>
        <v>-</v>
      </c>
      <c r="AD51" s="186">
        <f t="shared" ref="AD51" si="480">Z51-X51</f>
        <v>0</v>
      </c>
      <c r="AE51" s="183">
        <f t="shared" ref="AE51:AF51" si="481">AE10+AE30+AE41</f>
        <v>0</v>
      </c>
      <c r="AF51" s="184">
        <f t="shared" si="481"/>
        <v>0</v>
      </c>
      <c r="AG51" s="184">
        <f>AG10+AG30+AG41</f>
        <v>0</v>
      </c>
      <c r="AH51" s="167" t="str">
        <f t="shared" si="62"/>
        <v>-</v>
      </c>
      <c r="AI51" s="185">
        <f t="shared" si="31"/>
        <v>0</v>
      </c>
      <c r="AJ51" s="167" t="str">
        <f t="shared" si="63"/>
        <v>-</v>
      </c>
      <c r="AK51" s="186">
        <f t="shared" si="32"/>
        <v>0</v>
      </c>
      <c r="AL51" s="183">
        <f t="shared" ref="AL51:AN51" si="482">AL10+AL30+AL41</f>
        <v>0</v>
      </c>
      <c r="AM51" s="184">
        <f t="shared" si="482"/>
        <v>0</v>
      </c>
      <c r="AN51" s="184">
        <f t="shared" si="482"/>
        <v>0</v>
      </c>
      <c r="AO51" s="167" t="str">
        <f t="shared" ref="AO51:AO52" si="483">IF(AM51&gt;0,AN51/AM51,"-")</f>
        <v>-</v>
      </c>
      <c r="AP51" s="185">
        <f t="shared" ref="AP51:AP52" si="484">AN51-AM51</f>
        <v>0</v>
      </c>
      <c r="AQ51" s="167" t="str">
        <f t="shared" ref="AQ51:AQ52" si="485">IF(AL51&gt;0,AN51/AL51,"-")</f>
        <v>-</v>
      </c>
      <c r="AR51" s="186">
        <f t="shared" ref="AR51:AR52" si="486">AN51-AL51</f>
        <v>0</v>
      </c>
      <c r="AS51" s="183">
        <f>AS10+AS30+AS41</f>
        <v>0</v>
      </c>
      <c r="AT51" s="184">
        <f t="shared" ref="AT51:AU51" si="487">AT10+AT30+AT41</f>
        <v>0</v>
      </c>
      <c r="AU51" s="184">
        <f t="shared" si="487"/>
        <v>0</v>
      </c>
      <c r="AV51" s="167" t="str">
        <f t="shared" ref="AV51:AV56" si="488">IF(AT51&gt;0,AU51/AT51,"-")</f>
        <v>-</v>
      </c>
      <c r="AW51" s="185">
        <f t="shared" ref="AW51:AW56" si="489">AU51-AT51</f>
        <v>0</v>
      </c>
      <c r="AX51" s="167" t="str">
        <f t="shared" ref="AX51:AX56" si="490">IF(AS51&gt;0,AU51/AS51,"-")</f>
        <v>-</v>
      </c>
      <c r="AY51" s="186">
        <f t="shared" ref="AY51:AY56" si="491">AU51-AS51</f>
        <v>0</v>
      </c>
      <c r="AZ51" s="183">
        <f>AZ10+AZ30+AZ41</f>
        <v>0</v>
      </c>
      <c r="BA51" s="184">
        <f t="shared" ref="BA51:BB51" si="492">BA10+BA30+BA41</f>
        <v>0</v>
      </c>
      <c r="BB51" s="184">
        <f t="shared" si="492"/>
        <v>0</v>
      </c>
      <c r="BC51" s="167" t="str">
        <f t="shared" ref="BC51:BC52" si="493">IF(BA51&gt;0,BB51/BA51,"-")</f>
        <v>-</v>
      </c>
      <c r="BD51" s="185">
        <f t="shared" ref="BD51:BD52" si="494">BB51-BA51</f>
        <v>0</v>
      </c>
      <c r="BE51" s="167" t="str">
        <f t="shared" ref="BE51:BE52" si="495">IF(AZ51&gt;0,BB51/AZ51,"-")</f>
        <v>-</v>
      </c>
      <c r="BF51" s="186">
        <f t="shared" ref="BF51:BF52" si="496">BB51-AZ51</f>
        <v>0</v>
      </c>
      <c r="BG51" s="183">
        <f t="shared" ref="BG51:BI51" si="497">BG10+BG30+BG41</f>
        <v>0</v>
      </c>
      <c r="BH51" s="184">
        <f t="shared" si="497"/>
        <v>0</v>
      </c>
      <c r="BI51" s="184">
        <f t="shared" si="497"/>
        <v>0</v>
      </c>
      <c r="BJ51" s="167" t="str">
        <f t="shared" ref="BJ51:BJ56" si="498">IF(BH51&gt;0,BI51/BH51,"-")</f>
        <v>-</v>
      </c>
      <c r="BK51" s="185">
        <f t="shared" ref="BK51:BK56" si="499">BI51-BH51</f>
        <v>0</v>
      </c>
      <c r="BL51" s="167" t="str">
        <f t="shared" ref="BL51:BL56" si="500">IF(BG51&gt;0,BI51/BG51,"-")</f>
        <v>-</v>
      </c>
      <c r="BM51" s="186">
        <f t="shared" ref="BM51:BM56" si="501">BI51-BG51</f>
        <v>0</v>
      </c>
      <c r="BN51" s="183">
        <f t="shared" ref="BN51:BP51" si="502">BN10+BN30+BN41</f>
        <v>0</v>
      </c>
      <c r="BO51" s="184">
        <f t="shared" si="502"/>
        <v>0</v>
      </c>
      <c r="BP51" s="184">
        <f t="shared" si="502"/>
        <v>0</v>
      </c>
      <c r="BQ51" s="167" t="str">
        <f t="shared" ref="BQ51:BQ52" si="503">IF(BO51&gt;0,BP51/BO51,"-")</f>
        <v>-</v>
      </c>
      <c r="BR51" s="185">
        <f t="shared" ref="BR51:BR52" si="504">BP51-BO51</f>
        <v>0</v>
      </c>
      <c r="BS51" s="167" t="str">
        <f t="shared" ref="BS51:BS52" si="505">IF(BN51&gt;0,BP51/BN51,"-")</f>
        <v>-</v>
      </c>
      <c r="BT51" s="186">
        <f t="shared" ref="BT51:BT52" si="506">BP51-BN51</f>
        <v>0</v>
      </c>
      <c r="BU51" s="183">
        <f t="shared" ref="BU51:BW51" si="507">BU10+BU30+BU41</f>
        <v>0</v>
      </c>
      <c r="BV51" s="184">
        <f t="shared" si="507"/>
        <v>0</v>
      </c>
      <c r="BW51" s="184">
        <f t="shared" si="507"/>
        <v>0</v>
      </c>
      <c r="BX51" s="167" t="str">
        <f t="shared" ref="BX51:BX52" si="508">IF(BV51&gt;0,BW51/BV51,"-")</f>
        <v>-</v>
      </c>
      <c r="BY51" s="185">
        <f t="shared" ref="BY51:BY52" si="509">BW51-BV51</f>
        <v>0</v>
      </c>
      <c r="BZ51" s="167" t="str">
        <f t="shared" ref="BZ51:BZ52" si="510">IF(BU51&gt;0,BW51/BU51,"-")</f>
        <v>-</v>
      </c>
      <c r="CA51" s="186">
        <f t="shared" ref="CA51" si="511">BW51-BU51</f>
        <v>0</v>
      </c>
      <c r="CB51" s="183">
        <f t="shared" ref="CB51:CD51" si="512">CB10+CB30+CB41</f>
        <v>0</v>
      </c>
      <c r="CC51" s="184">
        <f t="shared" si="512"/>
        <v>0</v>
      </c>
      <c r="CD51" s="184">
        <f t="shared" si="512"/>
        <v>0</v>
      </c>
      <c r="CE51" s="167" t="str">
        <f t="shared" si="43"/>
        <v>-</v>
      </c>
      <c r="CF51" s="185">
        <f t="shared" si="44"/>
        <v>0</v>
      </c>
      <c r="CG51" s="167" t="str">
        <f t="shared" si="45"/>
        <v>-</v>
      </c>
      <c r="CH51" s="186">
        <f t="shared" si="46"/>
        <v>0</v>
      </c>
      <c r="CI51" s="183">
        <f t="shared" ref="CI51:CK51" si="513">CI10+CI30+CI41</f>
        <v>0</v>
      </c>
      <c r="CJ51" s="184">
        <f t="shared" si="513"/>
        <v>0</v>
      </c>
      <c r="CK51" s="184">
        <f t="shared" si="513"/>
        <v>0</v>
      </c>
      <c r="CL51" s="167" t="str">
        <f t="shared" ref="CL51:CL52" si="514">IF(CJ51&gt;0,CK51/CJ51,"-")</f>
        <v>-</v>
      </c>
      <c r="CM51" s="185">
        <f t="shared" ref="CM51:CM52" si="515">CK51-CJ51</f>
        <v>0</v>
      </c>
      <c r="CN51" s="167" t="str">
        <f t="shared" ref="CN51:CN52" si="516">IF(CI51&gt;0,CK51/CI51,"-")</f>
        <v>-</v>
      </c>
      <c r="CO51" s="186">
        <f t="shared" ref="CO51:CO52" si="517">CK51-CI51</f>
        <v>0</v>
      </c>
      <c r="CP51" s="183">
        <f t="shared" ref="CP51:CR51" si="518">CP10+CP30+CP41</f>
        <v>0</v>
      </c>
      <c r="CQ51" s="184">
        <f t="shared" si="518"/>
        <v>0</v>
      </c>
      <c r="CR51" s="184">
        <f t="shared" si="518"/>
        <v>0</v>
      </c>
      <c r="CS51" s="167" t="str">
        <f t="shared" ref="CS51:CS56" si="519">IF(CQ51&gt;0,CR51/CQ51,"-")</f>
        <v>-</v>
      </c>
      <c r="CT51" s="185">
        <f t="shared" ref="CT51:CT56" si="520">CR51-CQ51</f>
        <v>0</v>
      </c>
      <c r="CU51" s="167" t="str">
        <f t="shared" ref="CU51:CU56" si="521">IF(CP51&gt;0,CR51/CP51,"-")</f>
        <v>-</v>
      </c>
      <c r="CV51" s="186">
        <f t="shared" ref="CV51:CV56" si="522">CR51-CP51</f>
        <v>0</v>
      </c>
      <c r="GA51" s="131"/>
      <c r="GB51" s="131"/>
      <c r="GC51" s="131"/>
      <c r="GD51" s="131"/>
      <c r="GE51" s="131"/>
      <c r="GF51" s="131"/>
      <c r="GG51" s="131"/>
      <c r="GH51" s="131"/>
      <c r="GI51" s="131"/>
      <c r="GJ51" s="131"/>
      <c r="GK51" s="131"/>
      <c r="GL51" s="131"/>
      <c r="GM51" s="131"/>
      <c r="GN51" s="131"/>
      <c r="GO51" s="131"/>
      <c r="GP51" s="131"/>
      <c r="GQ51" s="131"/>
      <c r="GR51" s="131"/>
      <c r="GS51" s="131"/>
      <c r="GT51" s="131"/>
      <c r="GU51" s="131"/>
      <c r="GV51" s="131"/>
      <c r="GW51" s="131"/>
      <c r="GX51" s="131"/>
      <c r="GY51" s="131"/>
      <c r="GZ51" s="131"/>
      <c r="HA51" s="131"/>
      <c r="HB51" s="131"/>
      <c r="HC51" s="131"/>
      <c r="HD51" s="131"/>
      <c r="HE51" s="131"/>
      <c r="HF51" s="131"/>
      <c r="HG51" s="131"/>
      <c r="HH51" s="131"/>
      <c r="HI51" s="131"/>
      <c r="HJ51" s="131"/>
      <c r="HK51" s="131"/>
      <c r="HL51" s="131"/>
      <c r="HM51" s="131"/>
      <c r="HN51" s="131"/>
      <c r="HO51" s="131"/>
      <c r="HP51" s="131"/>
      <c r="HQ51" s="131"/>
      <c r="HR51" s="131"/>
      <c r="HS51" s="131"/>
      <c r="HT51" s="131"/>
      <c r="HU51" s="131"/>
      <c r="HV51" s="131"/>
      <c r="HW51" s="131"/>
      <c r="HX51" s="131"/>
      <c r="HY51" s="131"/>
      <c r="HZ51" s="131"/>
      <c r="IA51" s="131"/>
      <c r="IB51" s="131"/>
      <c r="IC51" s="131"/>
      <c r="ID51" s="131"/>
      <c r="IE51" s="131"/>
      <c r="IF51" s="131"/>
      <c r="IG51" s="131"/>
      <c r="IH51" s="131"/>
      <c r="II51" s="131"/>
      <c r="IJ51" s="131"/>
      <c r="IK51" s="131"/>
      <c r="IL51" s="131"/>
      <c r="IM51" s="131"/>
      <c r="IN51" s="131"/>
      <c r="IO51" s="131"/>
      <c r="IP51" s="131"/>
      <c r="IQ51" s="131"/>
      <c r="IR51" s="131"/>
      <c r="IS51" s="131"/>
      <c r="IT51" s="131"/>
      <c r="IU51" s="131"/>
      <c r="IV51" s="131"/>
      <c r="IW51" s="131"/>
      <c r="IX51" s="131"/>
      <c r="IY51" s="131"/>
      <c r="IZ51" s="131"/>
      <c r="JA51" s="131"/>
      <c r="JB51" s="131"/>
    </row>
    <row r="52" spans="1:262" s="138" customFormat="1" x14ac:dyDescent="0.25">
      <c r="A52" s="187"/>
      <c r="B52" s="188" t="s">
        <v>282</v>
      </c>
      <c r="C52" s="189"/>
      <c r="D52" s="190"/>
      <c r="E52" s="190"/>
      <c r="F52" s="191" t="str">
        <f t="shared" si="462"/>
        <v>-</v>
      </c>
      <c r="G52" s="192">
        <f t="shared" si="463"/>
        <v>0</v>
      </c>
      <c r="H52" s="191" t="str">
        <f t="shared" si="464"/>
        <v>-</v>
      </c>
      <c r="I52" s="193">
        <f t="shared" si="465"/>
        <v>0</v>
      </c>
      <c r="J52" s="189"/>
      <c r="K52" s="190"/>
      <c r="L52" s="190"/>
      <c r="M52" s="191" t="str">
        <f t="shared" si="467"/>
        <v>-</v>
      </c>
      <c r="N52" s="192">
        <f t="shared" si="468"/>
        <v>0</v>
      </c>
      <c r="O52" s="191" t="str">
        <f t="shared" si="469"/>
        <v>-</v>
      </c>
      <c r="P52" s="193">
        <f t="shared" si="470"/>
        <v>0</v>
      </c>
      <c r="Q52" s="189"/>
      <c r="R52" s="190"/>
      <c r="S52" s="190"/>
      <c r="T52" s="191" t="str">
        <f t="shared" si="472"/>
        <v>-</v>
      </c>
      <c r="U52" s="192">
        <f t="shared" si="473"/>
        <v>0</v>
      </c>
      <c r="V52" s="191" t="str">
        <f t="shared" si="474"/>
        <v>-</v>
      </c>
      <c r="W52" s="193">
        <f t="shared" si="475"/>
        <v>0</v>
      </c>
      <c r="X52" s="189"/>
      <c r="Y52" s="190"/>
      <c r="Z52" s="190"/>
      <c r="AA52" s="191" t="str">
        <f t="shared" si="477"/>
        <v>-</v>
      </c>
      <c r="AB52" s="192">
        <f t="shared" si="478"/>
        <v>0</v>
      </c>
      <c r="AC52" s="191" t="str">
        <f t="shared" si="479"/>
        <v>-</v>
      </c>
      <c r="AD52" s="193">
        <f>Z52-X52</f>
        <v>0</v>
      </c>
      <c r="AE52" s="189"/>
      <c r="AF52" s="190"/>
      <c r="AG52" s="190"/>
      <c r="AH52" s="191" t="str">
        <f t="shared" ref="AH52" si="523">IF(AF52&gt;0,AG52/AF52,"-")</f>
        <v>-</v>
      </c>
      <c r="AI52" s="192">
        <f t="shared" ref="AI52" si="524">AG52-AF52</f>
        <v>0</v>
      </c>
      <c r="AJ52" s="191" t="str">
        <f t="shared" ref="AJ52" si="525">IF(AE52&gt;0,AG52/AE52,"-")</f>
        <v>-</v>
      </c>
      <c r="AK52" s="193">
        <f t="shared" ref="AK52" si="526">AG52-AE52</f>
        <v>0</v>
      </c>
      <c r="AL52" s="189"/>
      <c r="AM52" s="190"/>
      <c r="AN52" s="190"/>
      <c r="AO52" s="191" t="str">
        <f t="shared" si="483"/>
        <v>-</v>
      </c>
      <c r="AP52" s="192">
        <f t="shared" si="484"/>
        <v>0</v>
      </c>
      <c r="AQ52" s="191" t="str">
        <f t="shared" si="485"/>
        <v>-</v>
      </c>
      <c r="AR52" s="193">
        <f t="shared" si="486"/>
        <v>0</v>
      </c>
      <c r="AS52" s="189"/>
      <c r="AT52" s="190"/>
      <c r="AU52" s="190"/>
      <c r="AV52" s="191" t="str">
        <f t="shared" si="488"/>
        <v>-</v>
      </c>
      <c r="AW52" s="192">
        <f t="shared" si="489"/>
        <v>0</v>
      </c>
      <c r="AX52" s="191" t="str">
        <f t="shared" si="490"/>
        <v>-</v>
      </c>
      <c r="AY52" s="193">
        <f t="shared" si="491"/>
        <v>0</v>
      </c>
      <c r="AZ52" s="189"/>
      <c r="BA52" s="190"/>
      <c r="BB52" s="190"/>
      <c r="BC52" s="191" t="str">
        <f t="shared" si="493"/>
        <v>-</v>
      </c>
      <c r="BD52" s="192">
        <f t="shared" si="494"/>
        <v>0</v>
      </c>
      <c r="BE52" s="191" t="str">
        <f t="shared" si="495"/>
        <v>-</v>
      </c>
      <c r="BF52" s="193">
        <f t="shared" si="496"/>
        <v>0</v>
      </c>
      <c r="BG52" s="189"/>
      <c r="BH52" s="190"/>
      <c r="BI52" s="190"/>
      <c r="BJ52" s="191" t="str">
        <f t="shared" si="498"/>
        <v>-</v>
      </c>
      <c r="BK52" s="192">
        <f t="shared" si="499"/>
        <v>0</v>
      </c>
      <c r="BL52" s="191" t="str">
        <f t="shared" si="500"/>
        <v>-</v>
      </c>
      <c r="BM52" s="193">
        <f t="shared" si="501"/>
        <v>0</v>
      </c>
      <c r="BN52" s="189"/>
      <c r="BO52" s="190"/>
      <c r="BP52" s="190"/>
      <c r="BQ52" s="191" t="str">
        <f t="shared" si="503"/>
        <v>-</v>
      </c>
      <c r="BR52" s="192">
        <f t="shared" si="504"/>
        <v>0</v>
      </c>
      <c r="BS52" s="191" t="str">
        <f t="shared" si="505"/>
        <v>-</v>
      </c>
      <c r="BT52" s="193">
        <f t="shared" si="506"/>
        <v>0</v>
      </c>
      <c r="BU52" s="189"/>
      <c r="BV52" s="190"/>
      <c r="BW52" s="190"/>
      <c r="BX52" s="191" t="str">
        <f t="shared" si="508"/>
        <v>-</v>
      </c>
      <c r="BY52" s="192">
        <f t="shared" si="509"/>
        <v>0</v>
      </c>
      <c r="BZ52" s="191" t="str">
        <f t="shared" si="510"/>
        <v>-</v>
      </c>
      <c r="CA52" s="193">
        <f>BW52-BU52</f>
        <v>0</v>
      </c>
      <c r="CB52" s="189"/>
      <c r="CC52" s="190"/>
      <c r="CD52" s="190"/>
      <c r="CE52" s="191" t="str">
        <f t="shared" ref="CE52" si="527">IF(CC52&gt;0,CD52/CC52,"-")</f>
        <v>-</v>
      </c>
      <c r="CF52" s="192">
        <f t="shared" ref="CF52" si="528">CD52-CC52</f>
        <v>0</v>
      </c>
      <c r="CG52" s="191" t="str">
        <f t="shared" ref="CG52" si="529">IF(CB52&gt;0,CD52/CB52,"-")</f>
        <v>-</v>
      </c>
      <c r="CH52" s="193">
        <f t="shared" ref="CH52" si="530">CD52-CB52</f>
        <v>0</v>
      </c>
      <c r="CI52" s="189"/>
      <c r="CJ52" s="190"/>
      <c r="CK52" s="190"/>
      <c r="CL52" s="191" t="str">
        <f t="shared" si="514"/>
        <v>-</v>
      </c>
      <c r="CM52" s="192">
        <f t="shared" si="515"/>
        <v>0</v>
      </c>
      <c r="CN52" s="191" t="str">
        <f t="shared" si="516"/>
        <v>-</v>
      </c>
      <c r="CO52" s="193">
        <f t="shared" si="517"/>
        <v>0</v>
      </c>
      <c r="CP52" s="189"/>
      <c r="CQ52" s="190"/>
      <c r="CR52" s="190"/>
      <c r="CS52" s="191" t="str">
        <f t="shared" si="519"/>
        <v>-</v>
      </c>
      <c r="CT52" s="192">
        <f t="shared" si="520"/>
        <v>0</v>
      </c>
      <c r="CU52" s="191" t="str">
        <f t="shared" si="521"/>
        <v>-</v>
      </c>
      <c r="CV52" s="193">
        <f t="shared" si="522"/>
        <v>0</v>
      </c>
    </row>
    <row r="53" spans="1:262" s="138" customFormat="1" x14ac:dyDescent="0.25">
      <c r="A53" s="194"/>
      <c r="B53" s="195" t="s">
        <v>283</v>
      </c>
      <c r="C53" s="196">
        <f>IFERROR(C51/C52*1000,0)</f>
        <v>0</v>
      </c>
      <c r="D53" s="197">
        <f>IFERROR(D51/D52*1000,0)</f>
        <v>0</v>
      </c>
      <c r="E53" s="197">
        <f>IFERROR(E51/E52*1000,0)</f>
        <v>0</v>
      </c>
      <c r="F53" s="160" t="str">
        <f>IF(D53&gt;0,E53/D53,"-")</f>
        <v>-</v>
      </c>
      <c r="G53" s="161">
        <f>E53-D53</f>
        <v>0</v>
      </c>
      <c r="H53" s="160" t="str">
        <f>IF(C53&gt;0,E53/C53,"-")</f>
        <v>-</v>
      </c>
      <c r="I53" s="198">
        <f>E53-C53</f>
        <v>0</v>
      </c>
      <c r="J53" s="196">
        <f>IFERROR(J51/J52*1000,0)</f>
        <v>0</v>
      </c>
      <c r="K53" s="197">
        <f>IFERROR(K51/K52*1000,0)</f>
        <v>0</v>
      </c>
      <c r="L53" s="197">
        <f>IFERROR(L51/L52*1000,0)</f>
        <v>0</v>
      </c>
      <c r="M53" s="160" t="str">
        <f t="shared" si="467"/>
        <v>-</v>
      </c>
      <c r="N53" s="161">
        <f t="shared" si="468"/>
        <v>0</v>
      </c>
      <c r="O53" s="160" t="str">
        <f t="shared" si="469"/>
        <v>-</v>
      </c>
      <c r="P53" s="198">
        <f t="shared" si="470"/>
        <v>0</v>
      </c>
      <c r="Q53" s="196">
        <f>IFERROR(Q51/Q52*1000,0)</f>
        <v>0</v>
      </c>
      <c r="R53" s="197">
        <f>IFERROR(R51/R52*1000,0)</f>
        <v>0</v>
      </c>
      <c r="S53" s="197">
        <f>IFERROR(S51/S52*1000,0)</f>
        <v>0</v>
      </c>
      <c r="T53" s="160" t="str">
        <f>IF(R53&gt;0,S53/R53,"-")</f>
        <v>-</v>
      </c>
      <c r="U53" s="161">
        <f>(S53-R53)</f>
        <v>0</v>
      </c>
      <c r="V53" s="160" t="str">
        <f>IF(Q53&gt;0,S53/Q53,"-")</f>
        <v>-</v>
      </c>
      <c r="W53" s="198">
        <f t="shared" ref="W53:W54" si="531">IFERROR((S53-Q53)," ")</f>
        <v>0</v>
      </c>
      <c r="X53" s="196">
        <f>IFERROR(X51/X52*1000,0)</f>
        <v>0</v>
      </c>
      <c r="Y53" s="197">
        <f>IFERROR(Y51/Y52*1000,0)</f>
        <v>0</v>
      </c>
      <c r="Z53" s="197">
        <f>IFERROR(Z51/Z52*1000,0)</f>
        <v>0</v>
      </c>
      <c r="AA53" s="160" t="str">
        <f>IFERROR(IF(Y53&gt;0,Z53/Y53,"-"),0)</f>
        <v>-</v>
      </c>
      <c r="AB53" s="161">
        <f>(Z53-Y53)</f>
        <v>0</v>
      </c>
      <c r="AC53" s="160" t="str">
        <f>IF(X53&gt;0,Z53/X53,"-")</f>
        <v>-</v>
      </c>
      <c r="AD53" s="198">
        <f>(Z53-X53)</f>
        <v>0</v>
      </c>
      <c r="AE53" s="196">
        <f>IFERROR(AE51/AE52*1000,0)</f>
        <v>0</v>
      </c>
      <c r="AF53" s="197">
        <f>IFERROR(AF51/AF52*1000,0)</f>
        <v>0</v>
      </c>
      <c r="AG53" s="197">
        <f>IFERROR(AG51/AG52*1000,0)</f>
        <v>0</v>
      </c>
      <c r="AH53" s="160" t="str">
        <f t="shared" si="62"/>
        <v>-</v>
      </c>
      <c r="AI53" s="161">
        <f t="shared" si="31"/>
        <v>0</v>
      </c>
      <c r="AJ53" s="160" t="str">
        <f t="shared" si="63"/>
        <v>-</v>
      </c>
      <c r="AK53" s="198">
        <f t="shared" si="32"/>
        <v>0</v>
      </c>
      <c r="AL53" s="196">
        <f>IFERROR(AL51/AL52*1000,0)</f>
        <v>0</v>
      </c>
      <c r="AM53" s="197">
        <f>IFERROR(AM51/AM52*1000,0)</f>
        <v>0</v>
      </c>
      <c r="AN53" s="197">
        <f>IFERROR(AN51/AN52*1000,0)</f>
        <v>0</v>
      </c>
      <c r="AO53" s="160" t="str">
        <f>IF(AM53&gt;0,AN53/AM53,"-")</f>
        <v>-</v>
      </c>
      <c r="AP53" s="161">
        <f>(AN53-AM53)</f>
        <v>0</v>
      </c>
      <c r="AQ53" s="160" t="str">
        <f>IF(AL53&gt;0,AN53/AL53,"-")</f>
        <v>-</v>
      </c>
      <c r="AR53" s="198">
        <f>(AN53-AL53)</f>
        <v>0</v>
      </c>
      <c r="AS53" s="196" t="e">
        <f>AS51/AS52*1000</f>
        <v>#DIV/0!</v>
      </c>
      <c r="AT53" s="197" t="e">
        <f t="shared" ref="AT53:AU53" si="532">AT51/AT52*1000</f>
        <v>#DIV/0!</v>
      </c>
      <c r="AU53" s="197" t="e">
        <f t="shared" si="532"/>
        <v>#DIV/0!</v>
      </c>
      <c r="AV53" s="160" t="e">
        <f t="shared" si="488"/>
        <v>#DIV/0!</v>
      </c>
      <c r="AW53" s="161" t="e">
        <f t="shared" si="489"/>
        <v>#DIV/0!</v>
      </c>
      <c r="AX53" s="160" t="e">
        <f t="shared" si="490"/>
        <v>#DIV/0!</v>
      </c>
      <c r="AY53" s="198" t="e">
        <f t="shared" si="491"/>
        <v>#DIV/0!</v>
      </c>
      <c r="AZ53" s="196">
        <f>IFERROR(AZ51/AZ52*1000,0)</f>
        <v>0</v>
      </c>
      <c r="BA53" s="197">
        <f>IFERROR(BA51/BA52*1000,0)</f>
        <v>0</v>
      </c>
      <c r="BB53" s="197">
        <f>IFERROR(BB51/BB52*1000,0)</f>
        <v>0</v>
      </c>
      <c r="BC53" s="160" t="str">
        <f>IF(BA53&gt;0,BB53/BA53,"-")</f>
        <v>-</v>
      </c>
      <c r="BD53" s="161">
        <f>BB53-BA53</f>
        <v>0</v>
      </c>
      <c r="BE53" s="160" t="str">
        <f>IF(AZ53&gt;0,BB53/AZ53,"-")</f>
        <v>-</v>
      </c>
      <c r="BF53" s="198">
        <f>BB53-AZ53</f>
        <v>0</v>
      </c>
      <c r="BG53" s="196">
        <f>IFERROR(BG51/BG52*1000,0)</f>
        <v>0</v>
      </c>
      <c r="BH53" s="197">
        <f>IFERROR(BH51/BH52*1000,0)</f>
        <v>0</v>
      </c>
      <c r="BI53" s="197">
        <f>IFERROR(BI51/BI52*1000,0)</f>
        <v>0</v>
      </c>
      <c r="BJ53" s="160" t="str">
        <f t="shared" si="498"/>
        <v>-</v>
      </c>
      <c r="BK53" s="161">
        <f t="shared" si="499"/>
        <v>0</v>
      </c>
      <c r="BL53" s="160" t="str">
        <f t="shared" si="500"/>
        <v>-</v>
      </c>
      <c r="BM53" s="198">
        <f t="shared" si="501"/>
        <v>0</v>
      </c>
      <c r="BN53" s="196">
        <f>IFERROR(BN51/BN52*1000,0)</f>
        <v>0</v>
      </c>
      <c r="BO53" s="197">
        <f>IFERROR(BO51/BO52*1000,0)</f>
        <v>0</v>
      </c>
      <c r="BP53" s="197">
        <f>IFERROR(BP51/BP52*1000,0)</f>
        <v>0</v>
      </c>
      <c r="BQ53" s="160" t="str">
        <f>IF(BO53&gt;0,BP53/BO53,"-")</f>
        <v>-</v>
      </c>
      <c r="BR53" s="161">
        <f>(BP53-BO53)</f>
        <v>0</v>
      </c>
      <c r="BS53" s="160" t="str">
        <f>IF(BN53&gt;0,BP53/BN53,"-")</f>
        <v>-</v>
      </c>
      <c r="BT53" s="198">
        <f t="shared" ref="BT53:BT54" si="533">IFERROR((BP53-BN53)," ")</f>
        <v>0</v>
      </c>
      <c r="BU53" s="196">
        <f>IFERROR(BU51/BU52*1000,0)</f>
        <v>0</v>
      </c>
      <c r="BV53" s="197">
        <f>IFERROR(BV51/BV52*1000,0)</f>
        <v>0</v>
      </c>
      <c r="BW53" s="197">
        <f>IFERROR(BW51/BW52*1000,0)</f>
        <v>0</v>
      </c>
      <c r="BX53" s="160" t="str">
        <f>IFERROR(IF(BV53&gt;0,BW53/BV53,"-"),0)</f>
        <v>-</v>
      </c>
      <c r="BY53" s="161">
        <f>(BW53-BV53)</f>
        <v>0</v>
      </c>
      <c r="BZ53" s="160" t="str">
        <f>IF(BU53&gt;0,BW53/BU53,"-")</f>
        <v>-</v>
      </c>
      <c r="CA53" s="198">
        <f>(BW53-BU53)</f>
        <v>0</v>
      </c>
      <c r="CB53" s="196">
        <f>IFERROR(CB51/CB52*1000,0)</f>
        <v>0</v>
      </c>
      <c r="CC53" s="197">
        <f>IFERROR(CC51/CC52*1000,0)</f>
        <v>0</v>
      </c>
      <c r="CD53" s="197">
        <f>IFERROR(CD51/CD52*1000,0)</f>
        <v>0</v>
      </c>
      <c r="CE53" s="160" t="str">
        <f t="shared" si="43"/>
        <v>-</v>
      </c>
      <c r="CF53" s="161">
        <f t="shared" si="44"/>
        <v>0</v>
      </c>
      <c r="CG53" s="160" t="str">
        <f t="shared" si="45"/>
        <v>-</v>
      </c>
      <c r="CH53" s="198">
        <f t="shared" si="46"/>
        <v>0</v>
      </c>
      <c r="CI53" s="196">
        <f>IFERROR(CI51/CI52*1000,0)</f>
        <v>0</v>
      </c>
      <c r="CJ53" s="197">
        <f>IFERROR(CJ51/CJ52*1000,0)</f>
        <v>0</v>
      </c>
      <c r="CK53" s="197">
        <f>IFERROR(CK51/CK52*1000,0)</f>
        <v>0</v>
      </c>
      <c r="CL53" s="160" t="str">
        <f>IF(CJ53&gt;0,CK53/CJ53,"-")</f>
        <v>-</v>
      </c>
      <c r="CM53" s="161">
        <f>(CK53-CJ53)</f>
        <v>0</v>
      </c>
      <c r="CN53" s="160" t="str">
        <f>IF(CI53&gt;0,CK53/CI53,"-")</f>
        <v>-</v>
      </c>
      <c r="CO53" s="198">
        <f>(CK53-CI53)</f>
        <v>0</v>
      </c>
      <c r="CP53" s="196" t="e">
        <f>CP51/CP52*1000</f>
        <v>#DIV/0!</v>
      </c>
      <c r="CQ53" s="197" t="e">
        <f t="shared" ref="CQ53:CR53" si="534">CQ51/CQ52*1000</f>
        <v>#DIV/0!</v>
      </c>
      <c r="CR53" s="197" t="e">
        <f t="shared" si="534"/>
        <v>#DIV/0!</v>
      </c>
      <c r="CS53" s="160" t="e">
        <f t="shared" si="519"/>
        <v>#DIV/0!</v>
      </c>
      <c r="CT53" s="161" t="e">
        <f t="shared" si="520"/>
        <v>#DIV/0!</v>
      </c>
      <c r="CU53" s="160" t="e">
        <f t="shared" si="521"/>
        <v>#DIV/0!</v>
      </c>
      <c r="CV53" s="198" t="e">
        <f t="shared" si="522"/>
        <v>#DIV/0!</v>
      </c>
    </row>
    <row r="54" spans="1:262" s="138" customFormat="1" x14ac:dyDescent="0.25">
      <c r="A54" s="199"/>
      <c r="B54" s="200" t="s">
        <v>284</v>
      </c>
      <c r="C54" s="201">
        <f>IFERROR(C53/'[1]11'!$C$63*100,0)</f>
        <v>0</v>
      </c>
      <c r="D54" s="202">
        <f>IFERROR(D53/'[1]11'!$E63*100,0)</f>
        <v>0</v>
      </c>
      <c r="E54" s="202">
        <f>IFERROR(E53/'[1]11'!$G$63*100,0)</f>
        <v>0</v>
      </c>
      <c r="F54" s="203" t="str">
        <f>IF(D54&gt;0,E54/D54,"-")</f>
        <v>-</v>
      </c>
      <c r="G54" s="204">
        <f>E54-D54</f>
        <v>0</v>
      </c>
      <c r="H54" s="203" t="str">
        <f>IF(C54&gt;0,E54/C54,"-")</f>
        <v>-</v>
      </c>
      <c r="I54" s="205">
        <f>E54-C54</f>
        <v>0</v>
      </c>
      <c r="J54" s="201">
        <f>IFERROR(J53/'[1]11'!$C$63*100,0)</f>
        <v>0</v>
      </c>
      <c r="K54" s="202">
        <f>IFERROR(K53/'[1]11'!$E63*100,0)</f>
        <v>0</v>
      </c>
      <c r="L54" s="202">
        <f>IFERROR(L53/'[1]11'!$G$63*100,0)</f>
        <v>0</v>
      </c>
      <c r="M54" s="203" t="str">
        <f t="shared" si="467"/>
        <v>-</v>
      </c>
      <c r="N54" s="204">
        <f t="shared" si="468"/>
        <v>0</v>
      </c>
      <c r="O54" s="203" t="str">
        <f t="shared" si="469"/>
        <v>-</v>
      </c>
      <c r="P54" s="205">
        <f t="shared" si="470"/>
        <v>0</v>
      </c>
      <c r="Q54" s="201">
        <f>IFERROR(Q53/'[1]11'!$C$63*100,0)</f>
        <v>0</v>
      </c>
      <c r="R54" s="202">
        <f>IFERROR(R53/'[1]11'!$E63*100,0)</f>
        <v>0</v>
      </c>
      <c r="S54" s="202">
        <f>IFERROR(S53/'[1]11'!$G$63*100,0)</f>
        <v>0</v>
      </c>
      <c r="T54" s="203" t="str">
        <f>IF(R54&gt;0,S54/R54,"-")</f>
        <v>-</v>
      </c>
      <c r="U54" s="204">
        <f>(S54-R54)</f>
        <v>0</v>
      </c>
      <c r="V54" s="203" t="str">
        <f>IF(Q54&gt;0,S54/Q54,"-")</f>
        <v>-</v>
      </c>
      <c r="W54" s="205">
        <f t="shared" si="531"/>
        <v>0</v>
      </c>
      <c r="X54" s="201">
        <f>IFERROR(X53/'[1]11'!$C$63*100,0)</f>
        <v>0</v>
      </c>
      <c r="Y54" s="202">
        <f>IFERROR(Y53/'[1]11'!$G$63*100,0)</f>
        <v>0</v>
      </c>
      <c r="Z54" s="202">
        <f>IFERROR(Z53/'[1]11'!$G$63*100,0)</f>
        <v>0</v>
      </c>
      <c r="AA54" s="203" t="str">
        <f>IFERROR(IF(Y54&gt;0,Z54/Y54,"-"),0)</f>
        <v>-</v>
      </c>
      <c r="AB54" s="204">
        <f>(Z54-Y54)</f>
        <v>0</v>
      </c>
      <c r="AC54" s="203" t="str">
        <f>IF(X54&gt;0,Z54/X54,"-")</f>
        <v>-</v>
      </c>
      <c r="AD54" s="205">
        <f>(Z54-X54)</f>
        <v>0</v>
      </c>
      <c r="AE54" s="201">
        <f>IFERROR(AE53/'[1]11'!$C$63*100,0)</f>
        <v>0</v>
      </c>
      <c r="AF54" s="202">
        <f>IFERROR(AF53/'[1]11'!$G$63*100,0)</f>
        <v>0</v>
      </c>
      <c r="AG54" s="202">
        <f>IFERROR(AG53/'[1]11'!$G$63*100,0)</f>
        <v>0</v>
      </c>
      <c r="AH54" s="203" t="str">
        <f t="shared" si="62"/>
        <v>-</v>
      </c>
      <c r="AI54" s="204">
        <f t="shared" si="31"/>
        <v>0</v>
      </c>
      <c r="AJ54" s="203" t="str">
        <f t="shared" si="63"/>
        <v>-</v>
      </c>
      <c r="AK54" s="205">
        <f t="shared" si="32"/>
        <v>0</v>
      </c>
      <c r="AL54" s="201">
        <f>IFERROR(AL53/'[1]11'!$C$63*100,0)</f>
        <v>0</v>
      </c>
      <c r="AM54" s="202">
        <f>IFERROR(AM53/'[1]11'!$E63*100,0)</f>
        <v>0</v>
      </c>
      <c r="AN54" s="202">
        <f>IFERROR(AN53/'[1]11'!$G$63*100,0)</f>
        <v>0</v>
      </c>
      <c r="AO54" s="203" t="str">
        <f>IF(AM54&gt;0,AN54/AM54,"-")</f>
        <v>-</v>
      </c>
      <c r="AP54" s="204">
        <f>(AN54-AM54)</f>
        <v>0</v>
      </c>
      <c r="AQ54" s="203" t="str">
        <f>IF(AL54&gt;0,AN54/AL54,"-")</f>
        <v>-</v>
      </c>
      <c r="AR54" s="205">
        <f>(AN54-AL54)</f>
        <v>0</v>
      </c>
      <c r="AS54" s="201" t="e">
        <f>AS53/'[1]11'!$C$63*100</f>
        <v>#DIV/0!</v>
      </c>
      <c r="AT54" s="202" t="e">
        <f>AT53/'[1]11'!$E63*100</f>
        <v>#DIV/0!</v>
      </c>
      <c r="AU54" s="202" t="e">
        <f>AU53/'[1]11'!$G$63*100</f>
        <v>#DIV/0!</v>
      </c>
      <c r="AV54" s="203" t="e">
        <f t="shared" si="488"/>
        <v>#DIV/0!</v>
      </c>
      <c r="AW54" s="204" t="e">
        <f t="shared" si="489"/>
        <v>#DIV/0!</v>
      </c>
      <c r="AX54" s="203" t="e">
        <f t="shared" si="490"/>
        <v>#DIV/0!</v>
      </c>
      <c r="AY54" s="205" t="e">
        <f t="shared" si="491"/>
        <v>#DIV/0!</v>
      </c>
      <c r="AZ54" s="201">
        <f>IFERROR(AZ53/'[1]11'!$C$63*100,0)</f>
        <v>0</v>
      </c>
      <c r="BA54" s="202">
        <f>IFERROR(BA53/'[1]11'!$E63*100,0)</f>
        <v>0</v>
      </c>
      <c r="BB54" s="202">
        <f>IFERROR(BB53/'[1]11'!$G$63*100,0)</f>
        <v>0</v>
      </c>
      <c r="BC54" s="203" t="str">
        <f>IF(BA54&gt;0,BB54/BA54,"-")</f>
        <v>-</v>
      </c>
      <c r="BD54" s="204">
        <f>BB54-BA54</f>
        <v>0</v>
      </c>
      <c r="BE54" s="203" t="str">
        <f>IF(AZ54&gt;0,BB54/AZ54,"-")</f>
        <v>-</v>
      </c>
      <c r="BF54" s="205">
        <f>BB54-AZ54</f>
        <v>0</v>
      </c>
      <c r="BG54" s="201">
        <f>IFERROR(BG53/'[1]11'!$C$63*100,0)</f>
        <v>0</v>
      </c>
      <c r="BH54" s="202">
        <f>IFERROR(BH53/'[1]11'!$E63*100,0)</f>
        <v>0</v>
      </c>
      <c r="BI54" s="202">
        <f>IFERROR(BI53/'[1]11'!$G$63*100,0)</f>
        <v>0</v>
      </c>
      <c r="BJ54" s="203" t="str">
        <f t="shared" si="498"/>
        <v>-</v>
      </c>
      <c r="BK54" s="204">
        <f t="shared" si="499"/>
        <v>0</v>
      </c>
      <c r="BL54" s="203" t="str">
        <f t="shared" si="500"/>
        <v>-</v>
      </c>
      <c r="BM54" s="205">
        <f t="shared" si="501"/>
        <v>0</v>
      </c>
      <c r="BN54" s="201">
        <f>IFERROR(BN53/'[1]11'!$C$63*100,0)</f>
        <v>0</v>
      </c>
      <c r="BO54" s="202">
        <f>IFERROR(BO53/'[1]11'!$E63*100,0)</f>
        <v>0</v>
      </c>
      <c r="BP54" s="202">
        <f>IFERROR(BP53/'[1]11'!$G$63*100,0)</f>
        <v>0</v>
      </c>
      <c r="BQ54" s="203" t="str">
        <f>IF(BO54&gt;0,BP54/BO54,"-")</f>
        <v>-</v>
      </c>
      <c r="BR54" s="204">
        <f>(BP54-BO54)</f>
        <v>0</v>
      </c>
      <c r="BS54" s="203" t="str">
        <f>IF(BN54&gt;0,BP54/BN54,"-")</f>
        <v>-</v>
      </c>
      <c r="BT54" s="205">
        <f t="shared" si="533"/>
        <v>0</v>
      </c>
      <c r="BU54" s="201">
        <f>IFERROR(BU53/'[1]11'!$C$63*100,0)</f>
        <v>0</v>
      </c>
      <c r="BV54" s="202">
        <f>IFERROR(BV53/'[1]11'!$G$63*100,0)</f>
        <v>0</v>
      </c>
      <c r="BW54" s="202">
        <f>IFERROR(BW53/'[1]11'!$G$63*100,0)</f>
        <v>0</v>
      </c>
      <c r="BX54" s="203" t="str">
        <f>IFERROR(IF(BV54&gt;0,BW54/BV54,"-"),0)</f>
        <v>-</v>
      </c>
      <c r="BY54" s="204">
        <f>(BW54-BV54)</f>
        <v>0</v>
      </c>
      <c r="BZ54" s="203" t="str">
        <f>IF(BU54&gt;0,BW54/BU54,"-")</f>
        <v>-</v>
      </c>
      <c r="CA54" s="205">
        <f>(BW54-BU54)</f>
        <v>0</v>
      </c>
      <c r="CB54" s="201">
        <f>IFERROR(CB53/'[1]11'!$C$63*100,0)</f>
        <v>0</v>
      </c>
      <c r="CC54" s="202">
        <f>IFERROR(CC53/'[1]11'!$G$63*100,0)</f>
        <v>0</v>
      </c>
      <c r="CD54" s="202">
        <f>IFERROR(CD53/'[1]11'!$G$63*100,0)</f>
        <v>0</v>
      </c>
      <c r="CE54" s="203" t="str">
        <f t="shared" si="43"/>
        <v>-</v>
      </c>
      <c r="CF54" s="204">
        <f t="shared" si="44"/>
        <v>0</v>
      </c>
      <c r="CG54" s="203" t="str">
        <f t="shared" si="45"/>
        <v>-</v>
      </c>
      <c r="CH54" s="205">
        <f t="shared" si="46"/>
        <v>0</v>
      </c>
      <c r="CI54" s="201">
        <f>IFERROR(CI53/'[1]11'!$C$63*100,0)</f>
        <v>0</v>
      </c>
      <c r="CJ54" s="202">
        <f>IFERROR(CJ53/'[1]11'!$E63*100,0)</f>
        <v>0</v>
      </c>
      <c r="CK54" s="202">
        <f>IFERROR(CK53/'[1]11'!$G$63*100,0)</f>
        <v>0</v>
      </c>
      <c r="CL54" s="203" t="str">
        <f>IF(CJ54&gt;0,CK54/CJ54,"-")</f>
        <v>-</v>
      </c>
      <c r="CM54" s="204">
        <f>(CK54-CJ54)</f>
        <v>0</v>
      </c>
      <c r="CN54" s="203" t="str">
        <f>IF(CI54&gt;0,CK54/CI54,"-")</f>
        <v>-</v>
      </c>
      <c r="CO54" s="205">
        <f>(CK54-CI54)</f>
        <v>0</v>
      </c>
      <c r="CP54" s="201" t="e">
        <f>CP53/'[1]11'!$C$63*100</f>
        <v>#DIV/0!</v>
      </c>
      <c r="CQ54" s="202" t="e">
        <f>CQ53/'[1]11'!$E63*100</f>
        <v>#DIV/0!</v>
      </c>
      <c r="CR54" s="202" t="e">
        <f>CR53/'[1]11'!$G$63*100</f>
        <v>#DIV/0!</v>
      </c>
      <c r="CS54" s="203" t="e">
        <f t="shared" si="519"/>
        <v>#DIV/0!</v>
      </c>
      <c r="CT54" s="204" t="e">
        <f t="shared" si="520"/>
        <v>#DIV/0!</v>
      </c>
      <c r="CU54" s="203" t="e">
        <f t="shared" si="521"/>
        <v>#DIV/0!</v>
      </c>
      <c r="CV54" s="205" t="e">
        <f t="shared" si="522"/>
        <v>#DIV/0!</v>
      </c>
    </row>
    <row r="55" spans="1:262" s="131" customFormat="1" x14ac:dyDescent="0.25">
      <c r="A55" s="187"/>
      <c r="B55" s="188" t="s">
        <v>285</v>
      </c>
      <c r="C55" s="189"/>
      <c r="D55" s="190"/>
      <c r="E55" s="190"/>
      <c r="F55" s="191" t="str">
        <f t="shared" ref="F55" si="535">IF(D55&gt;0,E55/D55,"-")</f>
        <v>-</v>
      </c>
      <c r="G55" s="192">
        <f t="shared" ref="G55" si="536">E55-D55</f>
        <v>0</v>
      </c>
      <c r="H55" s="191" t="str">
        <f t="shared" ref="H55" si="537">IF(C55&gt;0,E55/C55,"-")</f>
        <v>-</v>
      </c>
      <c r="I55" s="193">
        <f t="shared" ref="I55" si="538">E55-C55</f>
        <v>0</v>
      </c>
      <c r="J55" s="189"/>
      <c r="K55" s="190"/>
      <c r="L55" s="190"/>
      <c r="M55" s="191" t="str">
        <f t="shared" si="467"/>
        <v>-</v>
      </c>
      <c r="N55" s="192">
        <f t="shared" si="468"/>
        <v>0</v>
      </c>
      <c r="O55" s="191" t="str">
        <f t="shared" si="469"/>
        <v>-</v>
      </c>
      <c r="P55" s="193">
        <f t="shared" si="470"/>
        <v>0</v>
      </c>
      <c r="Q55" s="189"/>
      <c r="R55" s="190"/>
      <c r="S55" s="190"/>
      <c r="T55" s="191" t="str">
        <f t="shared" ref="T55" si="539">IF(R55&gt;0,S55/R55,"-")</f>
        <v>-</v>
      </c>
      <c r="U55" s="192">
        <f t="shared" ref="U55" si="540">S55-R55</f>
        <v>0</v>
      </c>
      <c r="V55" s="191" t="str">
        <f t="shared" ref="V55" si="541">IF(Q55&gt;0,S55/Q55,"-")</f>
        <v>-</v>
      </c>
      <c r="W55" s="193">
        <f t="shared" ref="W55" si="542">S55-Q55</f>
        <v>0</v>
      </c>
      <c r="X55" s="189"/>
      <c r="Y55" s="190"/>
      <c r="Z55" s="190"/>
      <c r="AA55" s="191" t="str">
        <f t="shared" ref="AA55" si="543">IF(Y55&gt;0,Z55/Y55,"-")</f>
        <v>-</v>
      </c>
      <c r="AB55" s="192">
        <f t="shared" ref="AB55" si="544">Z55-Y55</f>
        <v>0</v>
      </c>
      <c r="AC55" s="191" t="str">
        <f t="shared" ref="AC55" si="545">IF(X55&gt;0,Z55/X55,"-")</f>
        <v>-</v>
      </c>
      <c r="AD55" s="193">
        <f>Z55-X55</f>
        <v>0</v>
      </c>
      <c r="AE55" s="189"/>
      <c r="AF55" s="190"/>
      <c r="AG55" s="190"/>
      <c r="AH55" s="191" t="str">
        <f t="shared" ref="AH55" si="546">IF(AF55&gt;0,AG55/AF55,"-")</f>
        <v>-</v>
      </c>
      <c r="AI55" s="192">
        <f t="shared" ref="AI55" si="547">AG55-AF55</f>
        <v>0</v>
      </c>
      <c r="AJ55" s="191" t="str">
        <f t="shared" ref="AJ55" si="548">IF(AE55&gt;0,AG55/AE55,"-")</f>
        <v>-</v>
      </c>
      <c r="AK55" s="193">
        <f t="shared" ref="AK55" si="549">AG55-AE55</f>
        <v>0</v>
      </c>
      <c r="AL55" s="189"/>
      <c r="AM55" s="190"/>
      <c r="AN55" s="190"/>
      <c r="AO55" s="191" t="str">
        <f t="shared" ref="AO55" si="550">IF(AM55&gt;0,AN55/AM55,"-")</f>
        <v>-</v>
      </c>
      <c r="AP55" s="192">
        <f t="shared" ref="AP55" si="551">AN55-AM55</f>
        <v>0</v>
      </c>
      <c r="AQ55" s="191" t="str">
        <f t="shared" ref="AQ55" si="552">IF(AL55&gt;0,AN55/AL55,"-")</f>
        <v>-</v>
      </c>
      <c r="AR55" s="193">
        <f t="shared" ref="AR55" si="553">AN55-AL55</f>
        <v>0</v>
      </c>
      <c r="AS55" s="189"/>
      <c r="AT55" s="190"/>
      <c r="AU55" s="190"/>
      <c r="AV55" s="191" t="str">
        <f t="shared" si="488"/>
        <v>-</v>
      </c>
      <c r="AW55" s="192">
        <f t="shared" si="489"/>
        <v>0</v>
      </c>
      <c r="AX55" s="191" t="str">
        <f t="shared" si="490"/>
        <v>-</v>
      </c>
      <c r="AY55" s="193">
        <f t="shared" si="491"/>
        <v>0</v>
      </c>
      <c r="AZ55" s="189"/>
      <c r="BA55" s="190"/>
      <c r="BB55" s="190"/>
      <c r="BC55" s="191" t="str">
        <f t="shared" ref="BC55" si="554">IF(BA55&gt;0,BB55/BA55,"-")</f>
        <v>-</v>
      </c>
      <c r="BD55" s="192">
        <f t="shared" ref="BD55" si="555">BB55-BA55</f>
        <v>0</v>
      </c>
      <c r="BE55" s="191" t="str">
        <f t="shared" ref="BE55" si="556">IF(AZ55&gt;0,BB55/AZ55,"-")</f>
        <v>-</v>
      </c>
      <c r="BF55" s="193">
        <f t="shared" ref="BF55" si="557">BB55-AZ55</f>
        <v>0</v>
      </c>
      <c r="BG55" s="189"/>
      <c r="BH55" s="190"/>
      <c r="BI55" s="190"/>
      <c r="BJ55" s="191" t="str">
        <f t="shared" si="498"/>
        <v>-</v>
      </c>
      <c r="BK55" s="192">
        <f t="shared" si="499"/>
        <v>0</v>
      </c>
      <c r="BL55" s="191" t="str">
        <f t="shared" si="500"/>
        <v>-</v>
      </c>
      <c r="BM55" s="193">
        <f t="shared" si="501"/>
        <v>0</v>
      </c>
      <c r="BN55" s="189"/>
      <c r="BO55" s="190"/>
      <c r="BP55" s="190"/>
      <c r="BQ55" s="191" t="str">
        <f t="shared" ref="BQ55" si="558">IF(BO55&gt;0,BP55/BO55,"-")</f>
        <v>-</v>
      </c>
      <c r="BR55" s="192">
        <f t="shared" ref="BR55" si="559">BP55-BO55</f>
        <v>0</v>
      </c>
      <c r="BS55" s="191" t="str">
        <f t="shared" ref="BS55" si="560">IF(BN55&gt;0,BP55/BN55,"-")</f>
        <v>-</v>
      </c>
      <c r="BT55" s="193">
        <f t="shared" ref="BT55" si="561">BP55-BN55</f>
        <v>0</v>
      </c>
      <c r="BU55" s="189"/>
      <c r="BV55" s="190"/>
      <c r="BW55" s="190"/>
      <c r="BX55" s="191" t="str">
        <f t="shared" ref="BX55" si="562">IF(BV55&gt;0,BW55/BV55,"-")</f>
        <v>-</v>
      </c>
      <c r="BY55" s="192">
        <f t="shared" ref="BY55" si="563">BW55-BV55</f>
        <v>0</v>
      </c>
      <c r="BZ55" s="191" t="str">
        <f t="shared" ref="BZ55" si="564">IF(BU55&gt;0,BW55/BU55,"-")</f>
        <v>-</v>
      </c>
      <c r="CA55" s="193">
        <f>BW55-BU55</f>
        <v>0</v>
      </c>
      <c r="CB55" s="189"/>
      <c r="CC55" s="190"/>
      <c r="CD55" s="190"/>
      <c r="CE55" s="191" t="str">
        <f t="shared" ref="CE55" si="565">IF(CC55&gt;0,CD55/CC55,"-")</f>
        <v>-</v>
      </c>
      <c r="CF55" s="192">
        <f t="shared" ref="CF55" si="566">CD55-CC55</f>
        <v>0</v>
      </c>
      <c r="CG55" s="191" t="str">
        <f t="shared" ref="CG55" si="567">IF(CB55&gt;0,CD55/CB55,"-")</f>
        <v>-</v>
      </c>
      <c r="CH55" s="193">
        <f t="shared" ref="CH55" si="568">CD55-CB55</f>
        <v>0</v>
      </c>
      <c r="CI55" s="189"/>
      <c r="CJ55" s="190"/>
      <c r="CK55" s="190"/>
      <c r="CL55" s="191" t="str">
        <f t="shared" ref="CL55" si="569">IF(CJ55&gt;0,CK55/CJ55,"-")</f>
        <v>-</v>
      </c>
      <c r="CM55" s="192">
        <f t="shared" ref="CM55" si="570">CK55-CJ55</f>
        <v>0</v>
      </c>
      <c r="CN55" s="191" t="str">
        <f t="shared" ref="CN55" si="571">IF(CI55&gt;0,CK55/CI55,"-")</f>
        <v>-</v>
      </c>
      <c r="CO55" s="193">
        <f t="shared" ref="CO55" si="572">CK55-CI55</f>
        <v>0</v>
      </c>
      <c r="CP55" s="189"/>
      <c r="CQ55" s="190"/>
      <c r="CR55" s="190"/>
      <c r="CS55" s="191" t="str">
        <f t="shared" si="519"/>
        <v>-</v>
      </c>
      <c r="CT55" s="192">
        <f t="shared" si="520"/>
        <v>0</v>
      </c>
      <c r="CU55" s="191" t="str">
        <f t="shared" si="521"/>
        <v>-</v>
      </c>
      <c r="CV55" s="193">
        <f t="shared" si="522"/>
        <v>0</v>
      </c>
    </row>
    <row r="56" spans="1:262" s="138" customFormat="1" x14ac:dyDescent="0.25">
      <c r="A56" s="199"/>
      <c r="B56" s="200" t="s">
        <v>286</v>
      </c>
      <c r="C56" s="206">
        <f>IFERROR(C51*C9/(C55*1000),0)</f>
        <v>0</v>
      </c>
      <c r="D56" s="207">
        <f>IFERROR(D51*D9/(D55*1000),0)</f>
        <v>0</v>
      </c>
      <c r="E56" s="207">
        <f>IFERROR(E51*E9/(E55*1000),0)</f>
        <v>0</v>
      </c>
      <c r="F56" s="203" t="str">
        <f t="shared" si="462"/>
        <v>-</v>
      </c>
      <c r="G56" s="208">
        <f>E56-D56</f>
        <v>0</v>
      </c>
      <c r="H56" s="203" t="str">
        <f>IF(C56&gt;0,E56/C56,"-")</f>
        <v>-</v>
      </c>
      <c r="I56" s="209">
        <f>E56-C56</f>
        <v>0</v>
      </c>
      <c r="J56" s="206">
        <f>IFERROR(J51*J9/(J55*1000),0)</f>
        <v>0</v>
      </c>
      <c r="K56" s="207">
        <f>IFERROR(K51*K9/(K55*1000),0)</f>
        <v>0</v>
      </c>
      <c r="L56" s="207">
        <f>IFERROR(L51*L9/(L55*1000),0)</f>
        <v>0</v>
      </c>
      <c r="M56" s="203" t="str">
        <f t="shared" si="467"/>
        <v>-</v>
      </c>
      <c r="N56" s="208">
        <f t="shared" si="468"/>
        <v>0</v>
      </c>
      <c r="O56" s="203" t="str">
        <f t="shared" si="469"/>
        <v>-</v>
      </c>
      <c r="P56" s="209">
        <f t="shared" si="470"/>
        <v>0</v>
      </c>
      <c r="Q56" s="206">
        <f>IFERROR(Q51*Q9/(Q55*1000),0)</f>
        <v>0</v>
      </c>
      <c r="R56" s="207">
        <f>IFERROR(R51*R9/(R55*1000),0)</f>
        <v>0</v>
      </c>
      <c r="S56" s="207">
        <f>IFERROR(S51*S9/(S55*1000),0)</f>
        <v>0</v>
      </c>
      <c r="T56" s="203" t="str">
        <f>IF(R56&gt;0,S56/R56,"-")</f>
        <v>-</v>
      </c>
      <c r="U56" s="208">
        <f>(S56-R56)</f>
        <v>0</v>
      </c>
      <c r="V56" s="203" t="str">
        <f>IF(Q56&gt;0,S56/Q56,"-")</f>
        <v>-</v>
      </c>
      <c r="W56" s="209">
        <f t="shared" ref="W56" si="573">IFERROR((S56-Q56)," ")</f>
        <v>0</v>
      </c>
      <c r="X56" s="206">
        <f>IFERROR(X51*X9/(X55*1000),0)</f>
        <v>0</v>
      </c>
      <c r="Y56" s="207">
        <f>IFERROR(Y51*Y9/(Y55*1000),0)</f>
        <v>0</v>
      </c>
      <c r="Z56" s="207">
        <f>IFERROR(Z51*Z9/(Z55*1000),0)</f>
        <v>0</v>
      </c>
      <c r="AA56" s="203" t="str">
        <f>IF(Y56&gt;0,Z56/Y56,"-")</f>
        <v>-</v>
      </c>
      <c r="AB56" s="208">
        <f>(Z56-Y56)</f>
        <v>0</v>
      </c>
      <c r="AC56" s="203" t="str">
        <f>IF(X56&gt;0,Z56/X56,"-")</f>
        <v>-</v>
      </c>
      <c r="AD56" s="209">
        <f>(Z56-X56)</f>
        <v>0</v>
      </c>
      <c r="AE56" s="206">
        <f>IFERROR(AE51*AE9/(AE55*1000),0)</f>
        <v>0</v>
      </c>
      <c r="AF56" s="207">
        <f>IFERROR(AF51*AF9/(AF55*1000),0)</f>
        <v>0</v>
      </c>
      <c r="AG56" s="207">
        <f>IFERROR(AG51*AG9/(AG55*1000),0)</f>
        <v>0</v>
      </c>
      <c r="AH56" s="203" t="str">
        <f t="shared" si="62"/>
        <v>-</v>
      </c>
      <c r="AI56" s="208">
        <f t="shared" si="31"/>
        <v>0</v>
      </c>
      <c r="AJ56" s="203" t="str">
        <f t="shared" si="63"/>
        <v>-</v>
      </c>
      <c r="AK56" s="209">
        <f t="shared" si="32"/>
        <v>0</v>
      </c>
      <c r="AL56" s="206">
        <f>IFERROR(AL51*AL9/(AL55*1000),0)</f>
        <v>0</v>
      </c>
      <c r="AM56" s="207">
        <f>IFERROR(AM51*AM9/(AM55*1000),0)</f>
        <v>0</v>
      </c>
      <c r="AN56" s="207">
        <f>IFERROR(AN51*AN9/(AN55*1000),0)</f>
        <v>0</v>
      </c>
      <c r="AO56" s="203" t="str">
        <f>IF(AM56&gt;0,AN56/AM56,"-")</f>
        <v>-</v>
      </c>
      <c r="AP56" s="208">
        <f>(AN56-AM56)</f>
        <v>0</v>
      </c>
      <c r="AQ56" s="203" t="str">
        <f>IF(AL56&gt;0,AN56/AL56,"-")</f>
        <v>-</v>
      </c>
      <c r="AR56" s="209">
        <f>(AN56-AL56)</f>
        <v>0</v>
      </c>
      <c r="AS56" s="206" t="e">
        <f>AS51*AS9/(AS55*1000)</f>
        <v>#DIV/0!</v>
      </c>
      <c r="AT56" s="207" t="e">
        <f t="shared" ref="AT56:AU56" si="574">AT51*AT9/(AT55*1000)</f>
        <v>#DIV/0!</v>
      </c>
      <c r="AU56" s="207" t="e">
        <f t="shared" si="574"/>
        <v>#DIV/0!</v>
      </c>
      <c r="AV56" s="203" t="e">
        <f t="shared" si="488"/>
        <v>#DIV/0!</v>
      </c>
      <c r="AW56" s="208" t="e">
        <f t="shared" si="489"/>
        <v>#DIV/0!</v>
      </c>
      <c r="AX56" s="203" t="e">
        <f t="shared" si="490"/>
        <v>#DIV/0!</v>
      </c>
      <c r="AY56" s="209" t="e">
        <f t="shared" si="491"/>
        <v>#DIV/0!</v>
      </c>
      <c r="AZ56" s="206">
        <f>IFERROR(AZ51*AZ9/(AZ55*1000),0)</f>
        <v>0</v>
      </c>
      <c r="BA56" s="207">
        <f>IFERROR(BA51*BA9/(BA55*1000),0)</f>
        <v>0</v>
      </c>
      <c r="BB56" s="207">
        <f>IFERROR(BB51*BB9/(BB55*1000),0)</f>
        <v>0</v>
      </c>
      <c r="BC56" s="203" t="str">
        <f t="shared" ref="BC56" si="575">IF(BA56&gt;0,BB56/BA56,"-")</f>
        <v>-</v>
      </c>
      <c r="BD56" s="208">
        <f>BB56-BA56</f>
        <v>0</v>
      </c>
      <c r="BE56" s="203" t="str">
        <f>IF(AZ56&gt;0,BB56/AZ56,"-")</f>
        <v>-</v>
      </c>
      <c r="BF56" s="209">
        <f>BB56-AZ56</f>
        <v>0</v>
      </c>
      <c r="BG56" s="206">
        <f>IFERROR(BG51*BG9/(BG55*1000),0)</f>
        <v>0</v>
      </c>
      <c r="BH56" s="207">
        <f>IFERROR(BH51*BH9/(BH55*1000),0)</f>
        <v>0</v>
      </c>
      <c r="BI56" s="207">
        <f>IFERROR(BI51*BI9/(BI55*1000),0)</f>
        <v>0</v>
      </c>
      <c r="BJ56" s="203" t="str">
        <f t="shared" si="498"/>
        <v>-</v>
      </c>
      <c r="BK56" s="208">
        <f t="shared" si="499"/>
        <v>0</v>
      </c>
      <c r="BL56" s="203" t="str">
        <f t="shared" si="500"/>
        <v>-</v>
      </c>
      <c r="BM56" s="209">
        <f t="shared" si="501"/>
        <v>0</v>
      </c>
      <c r="BN56" s="206">
        <f>IFERROR(BN51*BN9/(BN55*1000),0)</f>
        <v>0</v>
      </c>
      <c r="BO56" s="207">
        <f>IFERROR(BO51*BO9/(BO55*1000),0)</f>
        <v>0</v>
      </c>
      <c r="BP56" s="207">
        <f>IFERROR(BP51*BP9/(BP55*1000),0)</f>
        <v>0</v>
      </c>
      <c r="BQ56" s="203" t="str">
        <f>IF(BO56&gt;0,BP56/BO56,"-")</f>
        <v>-</v>
      </c>
      <c r="BR56" s="208">
        <f>(BP56-BO56)</f>
        <v>0</v>
      </c>
      <c r="BS56" s="203" t="str">
        <f>IF(BN56&gt;0,BP56/BN56,"-")</f>
        <v>-</v>
      </c>
      <c r="BT56" s="209">
        <f t="shared" ref="BT56" si="576">IFERROR((BP56-BN56)," ")</f>
        <v>0</v>
      </c>
      <c r="BU56" s="206">
        <f>IFERROR(BU51*BU9/(BU55*1000),0)</f>
        <v>0</v>
      </c>
      <c r="BV56" s="207">
        <f>IFERROR(BV51*BV9/(BV55*1000),0)</f>
        <v>0</v>
      </c>
      <c r="BW56" s="207">
        <f>IFERROR(BW51*BW9/(BW55*1000),0)</f>
        <v>0</v>
      </c>
      <c r="BX56" s="203" t="str">
        <f>IF(BV56&gt;0,BW56/BV56,"-")</f>
        <v>-</v>
      </c>
      <c r="BY56" s="208">
        <f>(BW56-BV56)</f>
        <v>0</v>
      </c>
      <c r="BZ56" s="203" t="str">
        <f>IF(BU56&gt;0,BW56/BU56,"-")</f>
        <v>-</v>
      </c>
      <c r="CA56" s="209">
        <f>(BW56-BU56)</f>
        <v>0</v>
      </c>
      <c r="CB56" s="206">
        <f>IFERROR(CB51*CB9/(CB55*1000),0)</f>
        <v>0</v>
      </c>
      <c r="CC56" s="207">
        <f>IFERROR(CC51*CC9/(CC55*1000),0)</f>
        <v>0</v>
      </c>
      <c r="CD56" s="207">
        <f>IFERROR(CD51*CD9/(CD55*1000),0)</f>
        <v>0</v>
      </c>
      <c r="CE56" s="203" t="str">
        <f t="shared" si="43"/>
        <v>-</v>
      </c>
      <c r="CF56" s="208">
        <f t="shared" si="44"/>
        <v>0</v>
      </c>
      <c r="CG56" s="203" t="str">
        <f t="shared" si="45"/>
        <v>-</v>
      </c>
      <c r="CH56" s="209">
        <f t="shared" si="46"/>
        <v>0</v>
      </c>
      <c r="CI56" s="206">
        <f>IFERROR(CI51*CI9/(CI55*1000),0)</f>
        <v>0</v>
      </c>
      <c r="CJ56" s="207">
        <f>IFERROR(CJ51*CJ9/(CJ55*1000),0)</f>
        <v>0</v>
      </c>
      <c r="CK56" s="207">
        <f>IFERROR(CK51*CK9/(CK55*1000),0)</f>
        <v>0</v>
      </c>
      <c r="CL56" s="203" t="str">
        <f>IF(CJ56&gt;0,CK56/CJ56,"-")</f>
        <v>-</v>
      </c>
      <c r="CM56" s="208">
        <f>(CK56-CJ56)</f>
        <v>0</v>
      </c>
      <c r="CN56" s="203" t="str">
        <f>IF(CI56&gt;0,CK56/CI56,"-")</f>
        <v>-</v>
      </c>
      <c r="CO56" s="209">
        <f>(CK56-CI56)</f>
        <v>0</v>
      </c>
      <c r="CP56" s="206" t="e">
        <f>CP51*CP9/(CP55*1000)</f>
        <v>#DIV/0!</v>
      </c>
      <c r="CQ56" s="207" t="e">
        <f t="shared" ref="CQ56:CR56" si="577">CQ51*CQ9/(CQ55*1000)</f>
        <v>#DIV/0!</v>
      </c>
      <c r="CR56" s="207" t="e">
        <f t="shared" si="577"/>
        <v>#DIV/0!</v>
      </c>
      <c r="CS56" s="203" t="e">
        <f t="shared" si="519"/>
        <v>#DIV/0!</v>
      </c>
      <c r="CT56" s="208" t="e">
        <f t="shared" si="520"/>
        <v>#DIV/0!</v>
      </c>
      <c r="CU56" s="203" t="e">
        <f t="shared" si="521"/>
        <v>#DIV/0!</v>
      </c>
      <c r="CV56" s="209" t="e">
        <f t="shared" si="522"/>
        <v>#DIV/0!</v>
      </c>
    </row>
    <row r="57" spans="1:262" s="210" customFormat="1" x14ac:dyDescent="0.2">
      <c r="F57" s="211"/>
      <c r="M57" s="211"/>
      <c r="T57" s="211"/>
    </row>
    <row r="58" spans="1:262" x14ac:dyDescent="0.2">
      <c r="C58" s="212"/>
      <c r="D58" s="212"/>
      <c r="E58" s="212"/>
      <c r="J58" s="212"/>
      <c r="K58" s="212"/>
      <c r="L58" s="212"/>
      <c r="Q58" s="212"/>
      <c r="R58" s="212"/>
      <c r="S58" s="212"/>
      <c r="X58" s="212"/>
      <c r="Y58" s="212"/>
      <c r="Z58" s="212"/>
      <c r="AA58" s="213"/>
      <c r="AE58" s="212"/>
      <c r="AF58" s="212"/>
      <c r="AG58" s="212"/>
      <c r="AH58" s="213"/>
      <c r="AL58" s="212"/>
      <c r="AM58" s="212"/>
      <c r="AN58" s="212"/>
      <c r="AO58" s="213"/>
      <c r="AS58" s="212"/>
      <c r="AT58" s="212"/>
      <c r="AU58" s="212"/>
      <c r="AV58" s="213"/>
      <c r="AZ58" s="212"/>
      <c r="BA58" s="212"/>
      <c r="BB58" s="212"/>
      <c r="BC58" s="213"/>
      <c r="BG58" s="212"/>
      <c r="BH58" s="212"/>
      <c r="BI58" s="212"/>
      <c r="BJ58" s="213"/>
      <c r="BN58" s="212"/>
      <c r="BO58" s="212"/>
      <c r="BP58" s="212"/>
      <c r="BQ58" s="213"/>
      <c r="BU58" s="212"/>
      <c r="BV58" s="212"/>
      <c r="BW58" s="212"/>
      <c r="BX58" s="213"/>
      <c r="CB58" s="212"/>
      <c r="CC58" s="212"/>
      <c r="CD58" s="212"/>
      <c r="CE58" s="213"/>
      <c r="CI58" s="212"/>
      <c r="CJ58" s="212"/>
      <c r="CK58" s="212"/>
      <c r="CL58" s="213"/>
      <c r="CP58" s="212"/>
      <c r="CQ58" s="212"/>
      <c r="CR58" s="212"/>
      <c r="CS58" s="213"/>
    </row>
    <row r="59" spans="1:262" x14ac:dyDescent="0.2">
      <c r="C59" s="212"/>
      <c r="D59" s="212"/>
      <c r="E59" s="212"/>
      <c r="F59" s="212"/>
      <c r="G59" s="212"/>
      <c r="H59" s="212"/>
      <c r="I59" s="212"/>
      <c r="J59" s="212"/>
      <c r="K59" s="212"/>
      <c r="L59" s="212"/>
      <c r="M59" s="212"/>
      <c r="N59" s="212"/>
      <c r="O59" s="212"/>
      <c r="P59" s="212"/>
      <c r="Q59" s="212"/>
      <c r="R59" s="212"/>
      <c r="S59" s="212"/>
      <c r="T59" s="212"/>
      <c r="U59" s="212"/>
      <c r="V59" s="212"/>
      <c r="W59" s="212"/>
      <c r="X59" s="212"/>
      <c r="Y59" s="212"/>
      <c r="Z59" s="212"/>
      <c r="AA59" s="212"/>
      <c r="AB59" s="212"/>
      <c r="AC59" s="212"/>
      <c r="AD59" s="212"/>
      <c r="AE59" s="212"/>
      <c r="AF59" s="212"/>
      <c r="AG59" s="212"/>
      <c r="AH59" s="212"/>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c r="BI59" s="212"/>
      <c r="BJ59" s="212"/>
      <c r="BK59" s="212"/>
      <c r="BL59" s="212"/>
      <c r="BM59" s="212"/>
      <c r="BN59" s="212"/>
      <c r="BO59" s="212"/>
      <c r="BP59" s="212"/>
      <c r="BQ59" s="212"/>
      <c r="BR59" s="212"/>
      <c r="BS59" s="212"/>
      <c r="BT59" s="212"/>
      <c r="BU59" s="212"/>
      <c r="BV59" s="212"/>
      <c r="BW59" s="212"/>
      <c r="BX59" s="212"/>
      <c r="BY59" s="212"/>
      <c r="BZ59" s="212"/>
      <c r="CA59" s="212"/>
      <c r="CB59" s="212"/>
      <c r="CC59" s="212"/>
      <c r="CD59" s="212"/>
      <c r="CE59" s="212"/>
      <c r="CF59" s="212"/>
      <c r="CG59" s="212"/>
      <c r="CH59" s="212"/>
      <c r="CI59" s="212"/>
      <c r="CJ59" s="212"/>
      <c r="CK59" s="212"/>
      <c r="CL59" s="212"/>
      <c r="CM59" s="212"/>
      <c r="CN59" s="212"/>
      <c r="CO59" s="212"/>
      <c r="CP59" s="212"/>
      <c r="CQ59" s="212"/>
      <c r="CR59" s="212"/>
      <c r="CS59" s="212"/>
      <c r="CT59" s="212"/>
      <c r="CU59" s="212"/>
      <c r="CV59" s="212"/>
    </row>
    <row r="60" spans="1:262" x14ac:dyDescent="0.2">
      <c r="C60" s="214"/>
      <c r="D60" s="214"/>
      <c r="E60" s="214"/>
      <c r="F60" s="212"/>
      <c r="G60" s="212"/>
      <c r="H60" s="212"/>
      <c r="I60" s="212"/>
      <c r="J60" s="212"/>
      <c r="K60" s="212"/>
      <c r="L60" s="212"/>
      <c r="M60" s="212"/>
      <c r="N60" s="212"/>
      <c r="O60" s="212"/>
      <c r="P60" s="212"/>
      <c r="Q60" s="212"/>
      <c r="R60" s="212"/>
      <c r="S60" s="212"/>
      <c r="T60" s="212"/>
      <c r="U60" s="212"/>
      <c r="V60" s="212"/>
      <c r="W60" s="212"/>
      <c r="X60" s="212"/>
      <c r="Y60" s="212"/>
      <c r="Z60" s="212"/>
      <c r="AA60" s="212"/>
      <c r="AB60" s="212"/>
      <c r="AC60" s="212"/>
      <c r="AD60" s="212"/>
      <c r="AE60" s="212"/>
      <c r="AF60" s="212"/>
      <c r="AG60" s="212"/>
      <c r="AH60" s="212"/>
      <c r="AI60" s="212"/>
      <c r="AJ60" s="212"/>
      <c r="AK60" s="212"/>
      <c r="AL60" s="212"/>
      <c r="AM60" s="212"/>
      <c r="AN60" s="212"/>
      <c r="AO60" s="212"/>
      <c r="AS60" s="212"/>
      <c r="AU60" s="212"/>
      <c r="AZ60" s="215"/>
      <c r="BA60" s="215"/>
      <c r="BB60" s="215"/>
      <c r="BG60" s="215"/>
      <c r="BH60" s="215"/>
      <c r="BI60" s="215"/>
      <c r="BN60" s="215"/>
      <c r="BO60" s="215"/>
      <c r="BP60" s="215"/>
    </row>
    <row r="61" spans="1:262" x14ac:dyDescent="0.2">
      <c r="C61" s="216"/>
      <c r="D61" s="216"/>
      <c r="E61" s="216"/>
      <c r="AU61" s="216"/>
      <c r="AZ61" s="216"/>
      <c r="BA61" s="216"/>
      <c r="BB61" s="216"/>
      <c r="CR61" s="216"/>
    </row>
    <row r="62" spans="1:262" x14ac:dyDescent="0.2">
      <c r="C62" s="216"/>
      <c r="D62" s="216"/>
      <c r="E62" s="216"/>
      <c r="AU62" s="212"/>
      <c r="AZ62" s="216"/>
      <c r="BA62" s="216"/>
      <c r="BB62" s="216"/>
      <c r="CR62" s="217"/>
    </row>
    <row r="63" spans="1:262" x14ac:dyDescent="0.2">
      <c r="C63" s="216"/>
      <c r="D63" s="216"/>
      <c r="E63" s="216"/>
      <c r="AU63" s="217"/>
      <c r="BB63" s="218"/>
    </row>
    <row r="64" spans="1:262" x14ac:dyDescent="0.2">
      <c r="C64" s="217"/>
      <c r="D64" s="217"/>
      <c r="E64" s="217"/>
      <c r="AU64" s="216"/>
    </row>
    <row r="65" spans="3:7" x14ac:dyDescent="0.2">
      <c r="C65" s="219"/>
      <c r="D65" s="219"/>
      <c r="E65" s="219"/>
      <c r="G65" s="217"/>
    </row>
    <row r="66" spans="3:7" x14ac:dyDescent="0.2">
      <c r="C66" s="219"/>
      <c r="D66" s="219"/>
      <c r="E66" s="219"/>
    </row>
    <row r="67" spans="3:7" x14ac:dyDescent="0.2">
      <c r="C67" s="219"/>
      <c r="D67" s="219"/>
      <c r="E67" s="219"/>
    </row>
    <row r="70" spans="3:7" x14ac:dyDescent="0.2">
      <c r="C70" s="217"/>
      <c r="D70" s="217"/>
      <c r="E70" s="217"/>
    </row>
    <row r="72" spans="3:7" x14ac:dyDescent="0.2">
      <c r="C72" s="219"/>
      <c r="D72" s="219"/>
      <c r="E72" s="219"/>
    </row>
    <row r="74" spans="3:7" x14ac:dyDescent="0.2">
      <c r="C74" s="217"/>
      <c r="D74" s="217"/>
      <c r="E74" s="217"/>
    </row>
  </sheetData>
  <mergeCells count="60">
    <mergeCell ref="CN7:CO7"/>
    <mergeCell ref="CQ7:CR7"/>
    <mergeCell ref="CS7:CT7"/>
    <mergeCell ref="CU7:CV7"/>
    <mergeCell ref="BZ7:CA7"/>
    <mergeCell ref="CC7:CD7"/>
    <mergeCell ref="CE7:CF7"/>
    <mergeCell ref="CG7:CH7"/>
    <mergeCell ref="CJ7:CK7"/>
    <mergeCell ref="CL7:CM7"/>
    <mergeCell ref="AT7:AU7"/>
    <mergeCell ref="BX7:BY7"/>
    <mergeCell ref="AX7:AY7"/>
    <mergeCell ref="BA7:BB7"/>
    <mergeCell ref="BC7:BD7"/>
    <mergeCell ref="BE7:BF7"/>
    <mergeCell ref="BH7:BI7"/>
    <mergeCell ref="BJ7:BK7"/>
    <mergeCell ref="BL7:BM7"/>
    <mergeCell ref="BO7:BP7"/>
    <mergeCell ref="BQ7:BR7"/>
    <mergeCell ref="BS7:BT7"/>
    <mergeCell ref="BV7:BW7"/>
    <mergeCell ref="AZ6:BF6"/>
    <mergeCell ref="BG6:BM6"/>
    <mergeCell ref="BN6:BT6"/>
    <mergeCell ref="BU6:CA6"/>
    <mergeCell ref="CB6:CH6"/>
    <mergeCell ref="M7:N7"/>
    <mergeCell ref="O7:P7"/>
    <mergeCell ref="R7:S7"/>
    <mergeCell ref="T7:U7"/>
    <mergeCell ref="AS6:AY6"/>
    <mergeCell ref="AV7:AW7"/>
    <mergeCell ref="V7:W7"/>
    <mergeCell ref="Y7:Z7"/>
    <mergeCell ref="AA7:AB7"/>
    <mergeCell ref="AC7:AD7"/>
    <mergeCell ref="AF7:AG7"/>
    <mergeCell ref="AH7:AI7"/>
    <mergeCell ref="AJ7:AK7"/>
    <mergeCell ref="AM7:AN7"/>
    <mergeCell ref="AO7:AP7"/>
    <mergeCell ref="AQ7:AR7"/>
    <mergeCell ref="A5:A8"/>
    <mergeCell ref="B5:B8"/>
    <mergeCell ref="C5:AY5"/>
    <mergeCell ref="AZ5:CV5"/>
    <mergeCell ref="C6:I6"/>
    <mergeCell ref="J6:P6"/>
    <mergeCell ref="Q6:W6"/>
    <mergeCell ref="X6:AD6"/>
    <mergeCell ref="AE6:AK6"/>
    <mergeCell ref="AL6:AR6"/>
    <mergeCell ref="CI6:CO6"/>
    <mergeCell ref="CP6:CV6"/>
    <mergeCell ref="D7:E7"/>
    <mergeCell ref="F7:G7"/>
    <mergeCell ref="H7:I7"/>
    <mergeCell ref="K7:L7"/>
  </mergeCells>
  <conditionalFormatting sqref="C13:E20">
    <cfRule type="cellIs" dxfId="1864" priority="34" operator="equal">
      <formula>0</formula>
    </cfRule>
  </conditionalFormatting>
  <conditionalFormatting sqref="C23:E29">
    <cfRule type="cellIs" dxfId="1863" priority="33" operator="equal">
      <formula>0</formula>
    </cfRule>
  </conditionalFormatting>
  <conditionalFormatting sqref="C32:E40">
    <cfRule type="cellIs" dxfId="1862" priority="32" operator="equal">
      <formula>0</formula>
    </cfRule>
  </conditionalFormatting>
  <conditionalFormatting sqref="C43:E45 C47:E50">
    <cfRule type="cellIs" dxfId="1861" priority="31" operator="equal">
      <formula>0</formula>
    </cfRule>
  </conditionalFormatting>
  <conditionalFormatting sqref="F9">
    <cfRule type="cellIs" dxfId="1860" priority="30" operator="lessThan">
      <formula>1</formula>
    </cfRule>
  </conditionalFormatting>
  <conditionalFormatting sqref="H9">
    <cfRule type="cellIs" dxfId="1859" priority="29" operator="lessThan">
      <formula>1</formula>
    </cfRule>
  </conditionalFormatting>
  <conditionalFormatting sqref="F10:F45 F47:F51">
    <cfRule type="cellIs" dxfId="1858" priority="28" operator="greaterThan">
      <formula>1</formula>
    </cfRule>
  </conditionalFormatting>
  <conditionalFormatting sqref="H10:H45 H47:H51">
    <cfRule type="cellIs" dxfId="1857" priority="27" operator="greaterThan">
      <formula>1</formula>
    </cfRule>
  </conditionalFormatting>
  <conditionalFormatting sqref="F52:F54">
    <cfRule type="cellIs" dxfId="1856" priority="26" operator="greaterThan">
      <formula>1</formula>
    </cfRule>
  </conditionalFormatting>
  <conditionalFormatting sqref="H52:H54">
    <cfRule type="cellIs" dxfId="1855" priority="25" operator="greaterThan">
      <formula>1</formula>
    </cfRule>
  </conditionalFormatting>
  <conditionalFormatting sqref="F56">
    <cfRule type="cellIs" dxfId="1854" priority="24" operator="greaterThan">
      <formula>1</formula>
    </cfRule>
  </conditionalFormatting>
  <conditionalFormatting sqref="H56">
    <cfRule type="cellIs" dxfId="1853" priority="23" operator="greaterThan">
      <formula>1</formula>
    </cfRule>
  </conditionalFormatting>
  <conditionalFormatting sqref="F55">
    <cfRule type="cellIs" dxfId="1852" priority="22" operator="greaterThan">
      <formula>1</formula>
    </cfRule>
  </conditionalFormatting>
  <conditionalFormatting sqref="H55">
    <cfRule type="cellIs" dxfId="1851" priority="21" operator="greaterThan">
      <formula>1</formula>
    </cfRule>
  </conditionalFormatting>
  <conditionalFormatting sqref="C46:E46">
    <cfRule type="cellIs" dxfId="1850" priority="20" operator="equal">
      <formula>0</formula>
    </cfRule>
  </conditionalFormatting>
  <conditionalFormatting sqref="F46">
    <cfRule type="cellIs" dxfId="1849" priority="19" operator="greaterThan">
      <formula>1</formula>
    </cfRule>
  </conditionalFormatting>
  <conditionalFormatting sqref="H46">
    <cfRule type="cellIs" dxfId="1848" priority="18" operator="greaterThan">
      <formula>1</formula>
    </cfRule>
  </conditionalFormatting>
  <conditionalFormatting sqref="J13:L20 Q13:S20 X13:Z20 AE13:AG20 AL13:AN20 AS13:AU20 AZ13:BB20 BG13:BI20 BN13:BP20 BU13:BW20 CB13:CD20 CI13:CK20 CP13:CR20">
    <cfRule type="cellIs" dxfId="1847" priority="17" operator="equal">
      <formula>0</formula>
    </cfRule>
  </conditionalFormatting>
  <conditionalFormatting sqref="J23:L29 Q23:S29 X23:Z29 AE23:AG29 AL23:AN29 AS23:AU29 AZ23:BB29 BG23:BI29 BN23:BP29 BU23:BW29 CB23:CD29 CI23:CK29 CP23:CR29">
    <cfRule type="cellIs" dxfId="1846" priority="16" operator="equal">
      <formula>0</formula>
    </cfRule>
  </conditionalFormatting>
  <conditionalFormatting sqref="J32:L40 Q32:S40 X32:Z40 AE32:AG40 AL32:AN40 AS32:AU40 AZ32:BB40 BG32:BI40 BN32:BP40 BU32:BW40 CB32:CD40 CI32:CK40 CP32:CR40">
    <cfRule type="cellIs" dxfId="1845" priority="15" operator="equal">
      <formula>0</formula>
    </cfRule>
  </conditionalFormatting>
  <conditionalFormatting sqref="J43:L45 Q43:S45 X43:Z45 AE43:AG45 AL43:AN45 AS43:AU45 AZ43:BB45 BG43:BI45 BN43:BP45 BU43:BW45 CB43:CD45 CI43:CK45 CP43:CR45 J47:L50 Q47:S50 X47:Z50 AE47:AG50 AL47:AN50 AS47:AU50 AZ47:BB50 BG47:BI50 BN47:BP50 BU47:BW50 CB47:CD50 CI47:CK50 CP47:CR50">
    <cfRule type="cellIs" dxfId="1844" priority="14" operator="equal">
      <formula>0</formula>
    </cfRule>
  </conditionalFormatting>
  <conditionalFormatting sqref="M9 T9 AA9 AH9 AO9 AV9 BC9 BJ9 BQ9 BX9 CE9 CL9 CS9">
    <cfRule type="cellIs" dxfId="1843" priority="13" operator="lessThan">
      <formula>1</formula>
    </cfRule>
  </conditionalFormatting>
  <conditionalFormatting sqref="O9 V9 AC9 AJ9 AQ9 AX9 BE9 BL9 BS9 BZ9 CG9 CN9 CU9">
    <cfRule type="cellIs" dxfId="1842" priority="12" operator="lessThan">
      <formula>1</formula>
    </cfRule>
  </conditionalFormatting>
  <conditionalFormatting sqref="M10:M45 T10:T45 AA10:AA45 AH10:AH45 AO10:AO45 AV10:AV45 BC10:BC45 BJ10:BJ45 BQ10:BQ45 BX10:BX45 CE10:CE45 CL10:CL45 CS10:CS45 M47:M51 T47:T51 AA47:AA51 AH47:AH51 AO47:AO51 AV47:AV51 BC47:BC51 BJ47:BJ51 BQ47:BQ51 BX47:BX51 CE47:CE51 CL47:CL51 CS47:CS51">
    <cfRule type="cellIs" dxfId="1841" priority="11" operator="greaterThan">
      <formula>1</formula>
    </cfRule>
  </conditionalFormatting>
  <conditionalFormatting sqref="O10:O45 V10:V45 AC10:AC45 AJ10:AJ45 AQ10:AQ45 AX10:AX45 BE10:BE45 BL10:BL45 BS10:BS45 BZ10:BZ45 CG10:CG45 CN10:CN45 CU10:CU45 O47:O51 V47:V51 AC47:AC51 AJ47:AJ51 AQ47:AQ51 AX47:AX51 BE47:BE51 BL47:BL51 BS47:BS51 BZ47:BZ51 CG47:CG51 CN47:CN51 CU47:CU51">
    <cfRule type="cellIs" dxfId="1840" priority="10" operator="greaterThan">
      <formula>1</formula>
    </cfRule>
  </conditionalFormatting>
  <conditionalFormatting sqref="M52:M54 T52:T54 AA52:AA54 AH52:AH54 AO52:AO54 AV52:AV54 BC52:BC54 BJ52:BJ54 BQ52:BQ54 BX52:BX54 CE52:CE54 CL52:CL54 CS52:CS54">
    <cfRule type="cellIs" dxfId="1839" priority="9" operator="greaterThan">
      <formula>1</formula>
    </cfRule>
  </conditionalFormatting>
  <conditionalFormatting sqref="O52:O54 V52:V54 AC52:AC54 AJ52:AJ54 AQ52:AQ54 AX52:AX54 BE52:BE54 BL52:BL54 BS52:BS54 BZ52:BZ54 CG52:CG54 CN52:CN54 CU52:CU54">
    <cfRule type="cellIs" dxfId="1838" priority="8" operator="greaterThan">
      <formula>1</formula>
    </cfRule>
  </conditionalFormatting>
  <conditionalFormatting sqref="M56 T56 AA56 AH56 AO56 AV56 BC56 BJ56 BQ56 BX56 CE56 CL56 CS56">
    <cfRule type="cellIs" dxfId="1837" priority="7" operator="greaterThan">
      <formula>1</formula>
    </cfRule>
  </conditionalFormatting>
  <conditionalFormatting sqref="O56 V56 AC56 AJ56 AQ56 AX56 BE56 BL56 BS56 BZ56 CG56 CN56 CU56">
    <cfRule type="cellIs" dxfId="1836" priority="6" operator="greaterThan">
      <formula>1</formula>
    </cfRule>
  </conditionalFormatting>
  <conditionalFormatting sqref="M55 T55 AA55 AH55 AO55 AV55 BC55 BJ55 BQ55 BX55 CE55 CL55 CS55">
    <cfRule type="cellIs" dxfId="1835" priority="5" operator="greaterThan">
      <formula>1</formula>
    </cfRule>
  </conditionalFormatting>
  <conditionalFormatting sqref="O55 V55 AC55 AJ55 AQ55 AX55 BE55 BL55 BS55 BZ55 CG55 CN55 CU55">
    <cfRule type="cellIs" dxfId="1834" priority="4" operator="greaterThan">
      <formula>1</formula>
    </cfRule>
  </conditionalFormatting>
  <conditionalFormatting sqref="J46:L46 Q46:S46 X46:Z46 AE46:AG46 AL46:AN46 AS46:AU46 AZ46:BB46 BG46:BI46 BN46:BP46 BU46:BW46 CB46:CD46 CI46:CK46 CP46:CR46">
    <cfRule type="cellIs" dxfId="1833" priority="3" operator="equal">
      <formula>0</formula>
    </cfRule>
  </conditionalFormatting>
  <conditionalFormatting sqref="M46 T46 AA46 AH46 AO46 AV46 BC46 BJ46 BQ46 BX46 CE46 CL46 CS46">
    <cfRule type="cellIs" dxfId="1832" priority="2" operator="greaterThan">
      <formula>1</formula>
    </cfRule>
  </conditionalFormatting>
  <conditionalFormatting sqref="O46 V46 AC46 AJ46 AQ46 AX46 BE46 BL46 BS46 BZ46 CG46 CN46 CU46">
    <cfRule type="cellIs" dxfId="1831" priority="1" operator="greaterThan">
      <formula>1</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5"/>
  <sheetViews>
    <sheetView workbookViewId="0">
      <selection activeCell="D42" sqref="D42"/>
    </sheetView>
  </sheetViews>
  <sheetFormatPr defaultRowHeight="11.25" x14ac:dyDescent="0.2"/>
  <cols>
    <col min="1" max="1" width="6.5703125" style="223" customWidth="1"/>
    <col min="2" max="2" width="41" style="223" customWidth="1"/>
    <col min="3" max="3" width="12.85546875" style="223" customWidth="1"/>
    <col min="4" max="4" width="11.5703125" style="223" customWidth="1"/>
    <col min="5" max="5" width="12.85546875" style="223" customWidth="1"/>
    <col min="6" max="6" width="11.5703125" style="223" customWidth="1"/>
    <col min="7" max="7" width="12.85546875" style="223" customWidth="1"/>
    <col min="8" max="8" width="11.5703125" style="223" customWidth="1"/>
    <col min="9" max="10" width="9.7109375" style="223" customWidth="1"/>
    <col min="11" max="12" width="11.5703125" style="223" customWidth="1"/>
    <col min="13" max="14" width="9.7109375" style="223" customWidth="1"/>
    <col min="15" max="16" width="11.5703125" style="223" customWidth="1"/>
    <col min="17" max="17" width="12.85546875" style="223" customWidth="1"/>
    <col min="18" max="18" width="11.5703125" style="223" customWidth="1"/>
    <col min="19" max="19" width="12.85546875" style="223" customWidth="1"/>
    <col min="20" max="20" width="11.5703125" style="223" customWidth="1"/>
    <col min="21" max="21" width="12.85546875" style="223" customWidth="1"/>
    <col min="22" max="22" width="11.5703125" style="223" customWidth="1"/>
    <col min="23" max="24" width="9.7109375" style="223" customWidth="1"/>
    <col min="25" max="26" width="11.5703125" style="223" customWidth="1"/>
    <col min="27" max="28" width="9.7109375" style="223" customWidth="1"/>
    <col min="29" max="30" width="11.5703125" style="223" customWidth="1"/>
    <col min="31" max="16384" width="9.140625" style="223"/>
  </cols>
  <sheetData>
    <row r="1" spans="1:30" x14ac:dyDescent="0.2">
      <c r="A1" s="99" t="s">
        <v>222</v>
      </c>
      <c r="B1" s="20"/>
      <c r="C1" s="20"/>
      <c r="D1" s="220"/>
      <c r="E1" s="20"/>
      <c r="F1" s="20"/>
      <c r="G1" s="20"/>
      <c r="H1" s="20"/>
      <c r="I1" s="20"/>
      <c r="J1" s="20"/>
      <c r="K1" s="20"/>
      <c r="L1" s="20"/>
      <c r="M1" s="20"/>
      <c r="N1" s="20"/>
      <c r="O1" s="20"/>
      <c r="P1" s="20"/>
      <c r="Q1" s="20"/>
      <c r="R1" s="20"/>
      <c r="S1" s="20"/>
      <c r="T1" s="20"/>
      <c r="U1" s="221"/>
      <c r="V1" s="221"/>
      <c r="W1" s="20"/>
      <c r="X1" s="20"/>
      <c r="Y1" s="20"/>
      <c r="Z1" s="20"/>
      <c r="AA1" s="20"/>
      <c r="AB1" s="20"/>
      <c r="AC1" s="20"/>
      <c r="AD1" s="222"/>
    </row>
    <row r="2" spans="1:30" ht="15.75" x14ac:dyDescent="0.2">
      <c r="A2" s="224" t="s">
        <v>287</v>
      </c>
      <c r="B2" s="225"/>
      <c r="C2" s="225"/>
      <c r="D2" s="225"/>
      <c r="E2" s="225"/>
      <c r="F2" s="225"/>
      <c r="G2" s="225"/>
      <c r="H2" s="225"/>
      <c r="I2" s="225"/>
      <c r="J2" s="225"/>
      <c r="K2" s="225"/>
      <c r="L2" s="225"/>
      <c r="M2" s="225"/>
      <c r="N2" s="225"/>
      <c r="O2" s="225"/>
      <c r="P2" s="225"/>
      <c r="Q2" s="225"/>
      <c r="R2" s="225"/>
      <c r="S2" s="225"/>
      <c r="T2" s="225"/>
      <c r="U2" s="225"/>
      <c r="V2" s="225"/>
      <c r="W2" s="225"/>
      <c r="X2" s="225"/>
      <c r="Y2" s="225"/>
      <c r="Z2" s="225"/>
      <c r="AA2" s="225"/>
      <c r="AB2" s="226"/>
      <c r="AC2" s="226"/>
      <c r="AD2" s="226"/>
    </row>
    <row r="3" spans="1:30" x14ac:dyDescent="0.2">
      <c r="A3" s="28" t="str">
        <f>CONCATENATE("за ",VLOOKUP([1]Период!B2,[1]Период!A7:I22,8,0)," ",[1]Период!E2,"а")</f>
        <v>за I квартал 2019 года</v>
      </c>
      <c r="B3" s="28"/>
      <c r="C3" s="28"/>
      <c r="D3" s="28"/>
      <c r="E3" s="28"/>
      <c r="F3" s="28"/>
      <c r="G3" s="28"/>
      <c r="H3" s="28"/>
      <c r="I3" s="28"/>
      <c r="J3" s="28"/>
      <c r="K3" s="28"/>
      <c r="L3" s="28"/>
      <c r="M3" s="28"/>
      <c r="N3" s="28"/>
      <c r="O3" s="28"/>
      <c r="P3" s="28"/>
      <c r="Q3" s="28"/>
      <c r="R3" s="28"/>
      <c r="S3" s="28"/>
      <c r="T3" s="28"/>
      <c r="U3" s="28"/>
      <c r="V3" s="28"/>
      <c r="W3" s="28"/>
      <c r="X3" s="28"/>
      <c r="Y3" s="28"/>
      <c r="Z3" s="28"/>
      <c r="AA3" s="28"/>
      <c r="AB3" s="227"/>
      <c r="AC3" s="227"/>
      <c r="AD3" s="227"/>
    </row>
    <row r="4" spans="1:30" x14ac:dyDescent="0.2">
      <c r="A4" s="228" t="s">
        <v>288</v>
      </c>
      <c r="B4" s="28"/>
      <c r="C4" s="28"/>
      <c r="D4" s="28"/>
      <c r="E4" s="28"/>
      <c r="F4" s="28"/>
      <c r="G4" s="28"/>
      <c r="H4" s="28"/>
      <c r="I4" s="28"/>
      <c r="J4" s="28"/>
      <c r="K4" s="28"/>
      <c r="L4" s="28"/>
      <c r="M4" s="28"/>
      <c r="N4" s="28"/>
      <c r="O4" s="28"/>
      <c r="P4" s="28"/>
      <c r="Q4" s="28"/>
      <c r="R4" s="28"/>
      <c r="S4" s="28"/>
      <c r="T4" s="28"/>
      <c r="U4" s="28"/>
      <c r="V4" s="28"/>
      <c r="W4" s="28"/>
      <c r="X4" s="28"/>
      <c r="Y4" s="28"/>
      <c r="Z4" s="28"/>
      <c r="AA4" s="28"/>
      <c r="AB4" s="227"/>
      <c r="AC4" s="227"/>
      <c r="AD4" s="227"/>
    </row>
    <row r="5" spans="1:30" x14ac:dyDescent="0.2">
      <c r="A5" s="737" t="s">
        <v>289</v>
      </c>
      <c r="B5" s="740" t="s">
        <v>290</v>
      </c>
      <c r="C5" s="743" t="str">
        <f>CONCATENATE("Отчетный период ",[1]Период!B2," ",[1]Период!E2,"а")</f>
        <v>Отчетный период 1 квартал 2019 года</v>
      </c>
      <c r="D5" s="743"/>
      <c r="E5" s="743"/>
      <c r="F5" s="743"/>
      <c r="G5" s="743"/>
      <c r="H5" s="743"/>
      <c r="I5" s="743"/>
      <c r="J5" s="743"/>
      <c r="K5" s="743"/>
      <c r="L5" s="743"/>
      <c r="M5" s="743"/>
      <c r="N5" s="743"/>
      <c r="O5" s="743"/>
      <c r="P5" s="744"/>
      <c r="Q5" s="743" t="str">
        <f>CONCATENATE("Отчетный период ",[1]Период!B3," ",VLOOKUP([1]Период!B3,[1]Период!$B$7:$I$22,8,0)," ",[1]Период!E2,"а")</f>
        <v>Отчетный период 3 месяца 2019 года</v>
      </c>
      <c r="R5" s="743"/>
      <c r="S5" s="743"/>
      <c r="T5" s="743"/>
      <c r="U5" s="743"/>
      <c r="V5" s="743"/>
      <c r="W5" s="743"/>
      <c r="X5" s="743"/>
      <c r="Y5" s="743"/>
      <c r="Z5" s="743"/>
      <c r="AA5" s="743"/>
      <c r="AB5" s="743"/>
      <c r="AC5" s="743"/>
      <c r="AD5" s="744"/>
    </row>
    <row r="6" spans="1:30" x14ac:dyDescent="0.2">
      <c r="A6" s="738"/>
      <c r="B6" s="741"/>
      <c r="C6" s="745" t="str">
        <f>[1]Период!D2</f>
        <v>2018 год</v>
      </c>
      <c r="D6" s="746"/>
      <c r="E6" s="747" t="str">
        <f>[1]Период!E2</f>
        <v>2019 год</v>
      </c>
      <c r="F6" s="745"/>
      <c r="G6" s="745"/>
      <c r="H6" s="746"/>
      <c r="I6" s="748" t="s">
        <v>233</v>
      </c>
      <c r="J6" s="749"/>
      <c r="K6" s="749"/>
      <c r="L6" s="750"/>
      <c r="M6" s="748" t="str">
        <f>CONCATENATE("Отклонение от ",MID(C6,1,4),"г.")</f>
        <v>Отклонение от 2018г.</v>
      </c>
      <c r="N6" s="749"/>
      <c r="O6" s="749"/>
      <c r="P6" s="751"/>
      <c r="Q6" s="745" t="str">
        <f>[1]Период!D2</f>
        <v>2018 год</v>
      </c>
      <c r="R6" s="746"/>
      <c r="S6" s="747" t="str">
        <f>E6</f>
        <v>2019 год</v>
      </c>
      <c r="T6" s="745"/>
      <c r="U6" s="745"/>
      <c r="V6" s="746"/>
      <c r="W6" s="748" t="s">
        <v>233</v>
      </c>
      <c r="X6" s="749"/>
      <c r="Y6" s="749"/>
      <c r="Z6" s="750"/>
      <c r="AA6" s="748" t="str">
        <f>M6</f>
        <v>Отклонение от 2018г.</v>
      </c>
      <c r="AB6" s="749"/>
      <c r="AC6" s="749"/>
      <c r="AD6" s="751"/>
    </row>
    <row r="7" spans="1:30" x14ac:dyDescent="0.2">
      <c r="A7" s="738"/>
      <c r="B7" s="741"/>
      <c r="C7" s="749" t="s">
        <v>234</v>
      </c>
      <c r="D7" s="750"/>
      <c r="E7" s="748" t="s">
        <v>235</v>
      </c>
      <c r="F7" s="750"/>
      <c r="G7" s="748" t="s">
        <v>234</v>
      </c>
      <c r="H7" s="750"/>
      <c r="I7" s="748" t="s">
        <v>87</v>
      </c>
      <c r="J7" s="750"/>
      <c r="K7" s="748" t="s">
        <v>236</v>
      </c>
      <c r="L7" s="750"/>
      <c r="M7" s="748" t="s">
        <v>87</v>
      </c>
      <c r="N7" s="750"/>
      <c r="O7" s="748" t="s">
        <v>236</v>
      </c>
      <c r="P7" s="751"/>
      <c r="Q7" s="749" t="s">
        <v>234</v>
      </c>
      <c r="R7" s="750"/>
      <c r="S7" s="748" t="s">
        <v>235</v>
      </c>
      <c r="T7" s="750"/>
      <c r="U7" s="748" t="s">
        <v>234</v>
      </c>
      <c r="V7" s="750"/>
      <c r="W7" s="748" t="s">
        <v>87</v>
      </c>
      <c r="X7" s="750"/>
      <c r="Y7" s="748" t="s">
        <v>236</v>
      </c>
      <c r="Z7" s="750"/>
      <c r="AA7" s="748" t="s">
        <v>87</v>
      </c>
      <c r="AB7" s="750"/>
      <c r="AC7" s="748" t="s">
        <v>236</v>
      </c>
      <c r="AD7" s="751"/>
    </row>
    <row r="8" spans="1:30" x14ac:dyDescent="0.2">
      <c r="A8" s="739"/>
      <c r="B8" s="742"/>
      <c r="C8" s="229" t="s">
        <v>291</v>
      </c>
      <c r="D8" s="230" t="s">
        <v>292</v>
      </c>
      <c r="E8" s="230" t="s">
        <v>291</v>
      </c>
      <c r="F8" s="230" t="s">
        <v>292</v>
      </c>
      <c r="G8" s="230" t="s">
        <v>291</v>
      </c>
      <c r="H8" s="230" t="s">
        <v>292</v>
      </c>
      <c r="I8" s="230" t="s">
        <v>291</v>
      </c>
      <c r="J8" s="230" t="s">
        <v>292</v>
      </c>
      <c r="K8" s="230" t="s">
        <v>291</v>
      </c>
      <c r="L8" s="230" t="s">
        <v>292</v>
      </c>
      <c r="M8" s="230" t="s">
        <v>291</v>
      </c>
      <c r="N8" s="230" t="s">
        <v>292</v>
      </c>
      <c r="O8" s="230" t="s">
        <v>291</v>
      </c>
      <c r="P8" s="231" t="s">
        <v>292</v>
      </c>
      <c r="Q8" s="229" t="s">
        <v>291</v>
      </c>
      <c r="R8" s="230" t="s">
        <v>292</v>
      </c>
      <c r="S8" s="230" t="s">
        <v>291</v>
      </c>
      <c r="T8" s="230" t="s">
        <v>292</v>
      </c>
      <c r="U8" s="230" t="s">
        <v>291</v>
      </c>
      <c r="V8" s="230" t="s">
        <v>292</v>
      </c>
      <c r="W8" s="230" t="s">
        <v>291</v>
      </c>
      <c r="X8" s="230" t="s">
        <v>292</v>
      </c>
      <c r="Y8" s="230" t="s">
        <v>291</v>
      </c>
      <c r="Z8" s="230" t="s">
        <v>292</v>
      </c>
      <c r="AA8" s="230" t="s">
        <v>291</v>
      </c>
      <c r="AB8" s="230" t="s">
        <v>292</v>
      </c>
      <c r="AC8" s="230" t="s">
        <v>291</v>
      </c>
      <c r="AD8" s="231" t="s">
        <v>292</v>
      </c>
    </row>
    <row r="9" spans="1:30" s="239" customFormat="1" x14ac:dyDescent="0.2">
      <c r="A9" s="232" t="s">
        <v>238</v>
      </c>
      <c r="B9" s="233" t="s">
        <v>293</v>
      </c>
      <c r="C9" s="234">
        <f t="shared" ref="C9:H9" si="0">SUM(C11,C12:C15)</f>
        <v>0</v>
      </c>
      <c r="D9" s="235">
        <f t="shared" si="0"/>
        <v>0</v>
      </c>
      <c r="E9" s="235">
        <f t="shared" si="0"/>
        <v>0</v>
      </c>
      <c r="F9" s="235">
        <f t="shared" si="0"/>
        <v>0</v>
      </c>
      <c r="G9" s="235">
        <f t="shared" si="0"/>
        <v>0</v>
      </c>
      <c r="H9" s="235">
        <f t="shared" si="0"/>
        <v>0</v>
      </c>
      <c r="I9" s="236" t="str">
        <f>IF(E9&gt;0,G9/E9,"-")</f>
        <v>-</v>
      </c>
      <c r="J9" s="236" t="str">
        <f>IF(F9&gt;0,H9/F9,"-")</f>
        <v>-</v>
      </c>
      <c r="K9" s="237">
        <f>G9-E9</f>
        <v>0</v>
      </c>
      <c r="L9" s="237">
        <f>H9-F9</f>
        <v>0</v>
      </c>
      <c r="M9" s="236" t="str">
        <f>IF(C9&gt;0,G9/C9,"-")</f>
        <v>-</v>
      </c>
      <c r="N9" s="236" t="str">
        <f>IF(D9&gt;0,H9/D9,"-")</f>
        <v>-</v>
      </c>
      <c r="O9" s="237">
        <f>G9-C9</f>
        <v>0</v>
      </c>
      <c r="P9" s="238">
        <f>H9-D9</f>
        <v>0</v>
      </c>
      <c r="Q9" s="234">
        <f t="shared" ref="Q9:V9" si="1">SUM(Q11,Q12:Q15)</f>
        <v>0</v>
      </c>
      <c r="R9" s="235">
        <f t="shared" si="1"/>
        <v>0</v>
      </c>
      <c r="S9" s="235">
        <f t="shared" si="1"/>
        <v>0</v>
      </c>
      <c r="T9" s="235">
        <f t="shared" si="1"/>
        <v>0</v>
      </c>
      <c r="U9" s="235">
        <f t="shared" si="1"/>
        <v>0</v>
      </c>
      <c r="V9" s="235">
        <f t="shared" si="1"/>
        <v>0</v>
      </c>
      <c r="W9" s="236" t="str">
        <f>IF(S9&gt;0,U9/S9,"-")</f>
        <v>-</v>
      </c>
      <c r="X9" s="236" t="str">
        <f>IF(T9&gt;0,V9/T9,"-")</f>
        <v>-</v>
      </c>
      <c r="Y9" s="237">
        <f>U9-S9</f>
        <v>0</v>
      </c>
      <c r="Z9" s="237">
        <f>V9-T9</f>
        <v>0</v>
      </c>
      <c r="AA9" s="236" t="str">
        <f>IF(Q9&gt;0,U9/Q9,"-")</f>
        <v>-</v>
      </c>
      <c r="AB9" s="236" t="str">
        <f>IF(R9&gt;0,V9/R9,"-")</f>
        <v>-</v>
      </c>
      <c r="AC9" s="237">
        <f>U9-Q9</f>
        <v>0</v>
      </c>
      <c r="AD9" s="238">
        <f>V9-R9</f>
        <v>0</v>
      </c>
    </row>
    <row r="10" spans="1:30" x14ac:dyDescent="0.2">
      <c r="A10" s="240"/>
      <c r="B10" s="241" t="s">
        <v>242</v>
      </c>
      <c r="C10" s="242"/>
      <c r="D10" s="243"/>
      <c r="E10" s="243"/>
      <c r="F10" s="243"/>
      <c r="G10" s="243"/>
      <c r="H10" s="243"/>
      <c r="I10" s="244"/>
      <c r="J10" s="244"/>
      <c r="K10" s="245"/>
      <c r="L10" s="245"/>
      <c r="M10" s="244"/>
      <c r="N10" s="244"/>
      <c r="O10" s="245"/>
      <c r="P10" s="246"/>
      <c r="Q10" s="242"/>
      <c r="R10" s="243"/>
      <c r="S10" s="243"/>
      <c r="T10" s="243"/>
      <c r="U10" s="243"/>
      <c r="V10" s="243"/>
      <c r="W10" s="244"/>
      <c r="X10" s="244"/>
      <c r="Y10" s="245"/>
      <c r="Z10" s="245"/>
      <c r="AA10" s="244"/>
      <c r="AB10" s="244"/>
      <c r="AC10" s="245"/>
      <c r="AD10" s="246"/>
    </row>
    <row r="11" spans="1:30" x14ac:dyDescent="0.2">
      <c r="A11" s="247">
        <v>1.1000000000000001</v>
      </c>
      <c r="B11" s="248" t="s">
        <v>294</v>
      </c>
      <c r="C11" s="242"/>
      <c r="D11" s="243"/>
      <c r="E11" s="243"/>
      <c r="F11" s="243"/>
      <c r="G11" s="243"/>
      <c r="H11" s="243"/>
      <c r="I11" s="244" t="str">
        <f t="shared" ref="I11:J35" si="2">IF(E11&gt;0,G11/E11,"-")</f>
        <v>-</v>
      </c>
      <c r="J11" s="244" t="str">
        <f t="shared" si="2"/>
        <v>-</v>
      </c>
      <c r="K11" s="245">
        <f t="shared" ref="K11:L35" si="3">G11-E11</f>
        <v>0</v>
      </c>
      <c r="L11" s="245">
        <f t="shared" si="3"/>
        <v>0</v>
      </c>
      <c r="M11" s="244" t="str">
        <f t="shared" ref="M11:N35" si="4">IF(C11&gt;0,G11/C11,"-")</f>
        <v>-</v>
      </c>
      <c r="N11" s="244" t="str">
        <f t="shared" si="4"/>
        <v>-</v>
      </c>
      <c r="O11" s="245">
        <f t="shared" ref="O11:P35" si="5">G11-C11</f>
        <v>0</v>
      </c>
      <c r="P11" s="246">
        <f t="shared" si="5"/>
        <v>0</v>
      </c>
      <c r="Q11" s="242"/>
      <c r="R11" s="243"/>
      <c r="S11" s="243"/>
      <c r="T11" s="243"/>
      <c r="U11" s="243"/>
      <c r="V11" s="243"/>
      <c r="W11" s="244" t="str">
        <f t="shared" ref="W11:X16" si="6">IF(S11&gt;0,U11/S11,"-")</f>
        <v>-</v>
      </c>
      <c r="X11" s="244" t="str">
        <f t="shared" si="6"/>
        <v>-</v>
      </c>
      <c r="Y11" s="245">
        <f t="shared" ref="Y11:Z16" si="7">U11-S11</f>
        <v>0</v>
      </c>
      <c r="Z11" s="245">
        <f t="shared" si="7"/>
        <v>0</v>
      </c>
      <c r="AA11" s="244" t="str">
        <f t="shared" ref="AA11:AB16" si="8">IF(Q11&gt;0,U11/Q11,"-")</f>
        <v>-</v>
      </c>
      <c r="AB11" s="244" t="str">
        <f t="shared" si="8"/>
        <v>-</v>
      </c>
      <c r="AC11" s="245">
        <f t="shared" ref="AC11:AD16" si="9">U11-Q11</f>
        <v>0</v>
      </c>
      <c r="AD11" s="246">
        <f t="shared" si="9"/>
        <v>0</v>
      </c>
    </row>
    <row r="12" spans="1:30" x14ac:dyDescent="0.2">
      <c r="A12" s="249">
        <v>1.2</v>
      </c>
      <c r="B12" s="250" t="s">
        <v>295</v>
      </c>
      <c r="C12" s="242"/>
      <c r="D12" s="243"/>
      <c r="E12" s="243"/>
      <c r="F12" s="243"/>
      <c r="G12" s="243"/>
      <c r="H12" s="243"/>
      <c r="I12" s="244" t="str">
        <f t="shared" si="2"/>
        <v>-</v>
      </c>
      <c r="J12" s="244" t="str">
        <f t="shared" si="2"/>
        <v>-</v>
      </c>
      <c r="K12" s="245">
        <f t="shared" si="3"/>
        <v>0</v>
      </c>
      <c r="L12" s="245">
        <f t="shared" si="3"/>
        <v>0</v>
      </c>
      <c r="M12" s="244" t="str">
        <f t="shared" si="4"/>
        <v>-</v>
      </c>
      <c r="N12" s="244" t="str">
        <f t="shared" si="4"/>
        <v>-</v>
      </c>
      <c r="O12" s="245">
        <f t="shared" si="5"/>
        <v>0</v>
      </c>
      <c r="P12" s="246">
        <f t="shared" si="5"/>
        <v>0</v>
      </c>
      <c r="Q12" s="242"/>
      <c r="R12" s="243"/>
      <c r="S12" s="243"/>
      <c r="T12" s="243"/>
      <c r="U12" s="243"/>
      <c r="V12" s="243"/>
      <c r="W12" s="244" t="str">
        <f t="shared" si="6"/>
        <v>-</v>
      </c>
      <c r="X12" s="244" t="str">
        <f t="shared" si="6"/>
        <v>-</v>
      </c>
      <c r="Y12" s="245">
        <f t="shared" si="7"/>
        <v>0</v>
      </c>
      <c r="Z12" s="245">
        <f t="shared" si="7"/>
        <v>0</v>
      </c>
      <c r="AA12" s="244" t="str">
        <f t="shared" si="8"/>
        <v>-</v>
      </c>
      <c r="AB12" s="244" t="str">
        <f t="shared" si="8"/>
        <v>-</v>
      </c>
      <c r="AC12" s="245">
        <f t="shared" si="9"/>
        <v>0</v>
      </c>
      <c r="AD12" s="246">
        <f t="shared" si="9"/>
        <v>0</v>
      </c>
    </row>
    <row r="13" spans="1:30" x14ac:dyDescent="0.2">
      <c r="A13" s="249">
        <v>1.3</v>
      </c>
      <c r="B13" s="250" t="s">
        <v>296</v>
      </c>
      <c r="C13" s="242"/>
      <c r="D13" s="243"/>
      <c r="E13" s="243"/>
      <c r="F13" s="243"/>
      <c r="G13" s="243"/>
      <c r="H13" s="243"/>
      <c r="I13" s="244" t="str">
        <f t="shared" si="2"/>
        <v>-</v>
      </c>
      <c r="J13" s="244" t="str">
        <f t="shared" si="2"/>
        <v>-</v>
      </c>
      <c r="K13" s="245">
        <f t="shared" si="3"/>
        <v>0</v>
      </c>
      <c r="L13" s="245">
        <f t="shared" si="3"/>
        <v>0</v>
      </c>
      <c r="M13" s="244" t="str">
        <f t="shared" si="4"/>
        <v>-</v>
      </c>
      <c r="N13" s="244" t="str">
        <f t="shared" si="4"/>
        <v>-</v>
      </c>
      <c r="O13" s="245">
        <f t="shared" si="5"/>
        <v>0</v>
      </c>
      <c r="P13" s="246">
        <f t="shared" si="5"/>
        <v>0</v>
      </c>
      <c r="Q13" s="242"/>
      <c r="R13" s="243"/>
      <c r="S13" s="243"/>
      <c r="T13" s="243"/>
      <c r="U13" s="243"/>
      <c r="V13" s="243"/>
      <c r="W13" s="244" t="str">
        <f t="shared" si="6"/>
        <v>-</v>
      </c>
      <c r="X13" s="244" t="str">
        <f t="shared" si="6"/>
        <v>-</v>
      </c>
      <c r="Y13" s="245">
        <f t="shared" si="7"/>
        <v>0</v>
      </c>
      <c r="Z13" s="245">
        <f t="shared" si="7"/>
        <v>0</v>
      </c>
      <c r="AA13" s="244" t="str">
        <f t="shared" si="8"/>
        <v>-</v>
      </c>
      <c r="AB13" s="244" t="str">
        <f t="shared" si="8"/>
        <v>-</v>
      </c>
      <c r="AC13" s="245">
        <f t="shared" si="9"/>
        <v>0</v>
      </c>
      <c r="AD13" s="246">
        <f t="shared" si="9"/>
        <v>0</v>
      </c>
    </row>
    <row r="14" spans="1:30" x14ac:dyDescent="0.2">
      <c r="A14" s="249">
        <v>1.4</v>
      </c>
      <c r="B14" s="250" t="s">
        <v>297</v>
      </c>
      <c r="C14" s="242"/>
      <c r="D14" s="243"/>
      <c r="E14" s="243"/>
      <c r="F14" s="243"/>
      <c r="G14" s="243"/>
      <c r="H14" s="243"/>
      <c r="I14" s="244" t="str">
        <f t="shared" si="2"/>
        <v>-</v>
      </c>
      <c r="J14" s="244" t="str">
        <f t="shared" si="2"/>
        <v>-</v>
      </c>
      <c r="K14" s="245">
        <f t="shared" si="3"/>
        <v>0</v>
      </c>
      <c r="L14" s="245">
        <f t="shared" si="3"/>
        <v>0</v>
      </c>
      <c r="M14" s="244" t="str">
        <f t="shared" si="4"/>
        <v>-</v>
      </c>
      <c r="N14" s="244" t="str">
        <f t="shared" si="4"/>
        <v>-</v>
      </c>
      <c r="O14" s="245">
        <f t="shared" si="5"/>
        <v>0</v>
      </c>
      <c r="P14" s="246">
        <f t="shared" si="5"/>
        <v>0</v>
      </c>
      <c r="Q14" s="242"/>
      <c r="R14" s="243"/>
      <c r="S14" s="243"/>
      <c r="T14" s="243"/>
      <c r="U14" s="243"/>
      <c r="V14" s="243"/>
      <c r="W14" s="244" t="str">
        <f t="shared" si="6"/>
        <v>-</v>
      </c>
      <c r="X14" s="244" t="str">
        <f t="shared" si="6"/>
        <v>-</v>
      </c>
      <c r="Y14" s="245">
        <f t="shared" si="7"/>
        <v>0</v>
      </c>
      <c r="Z14" s="245">
        <f t="shared" si="7"/>
        <v>0</v>
      </c>
      <c r="AA14" s="244" t="str">
        <f t="shared" si="8"/>
        <v>-</v>
      </c>
      <c r="AB14" s="244" t="str">
        <f t="shared" si="8"/>
        <v>-</v>
      </c>
      <c r="AC14" s="245">
        <f t="shared" si="9"/>
        <v>0</v>
      </c>
      <c r="AD14" s="246">
        <f t="shared" si="9"/>
        <v>0</v>
      </c>
    </row>
    <row r="15" spans="1:30" x14ac:dyDescent="0.2">
      <c r="A15" s="249">
        <v>1.5</v>
      </c>
      <c r="B15" s="250" t="s">
        <v>298</v>
      </c>
      <c r="C15" s="242"/>
      <c r="D15" s="243"/>
      <c r="E15" s="243"/>
      <c r="F15" s="243"/>
      <c r="G15" s="243"/>
      <c r="H15" s="243"/>
      <c r="I15" s="244" t="str">
        <f t="shared" si="2"/>
        <v>-</v>
      </c>
      <c r="J15" s="244" t="str">
        <f t="shared" si="2"/>
        <v>-</v>
      </c>
      <c r="K15" s="245">
        <f t="shared" si="3"/>
        <v>0</v>
      </c>
      <c r="L15" s="245">
        <f t="shared" si="3"/>
        <v>0</v>
      </c>
      <c r="M15" s="244" t="str">
        <f t="shared" si="4"/>
        <v>-</v>
      </c>
      <c r="N15" s="244" t="str">
        <f t="shared" si="4"/>
        <v>-</v>
      </c>
      <c r="O15" s="245">
        <f t="shared" si="5"/>
        <v>0</v>
      </c>
      <c r="P15" s="246">
        <f t="shared" si="5"/>
        <v>0</v>
      </c>
      <c r="Q15" s="242"/>
      <c r="R15" s="243"/>
      <c r="S15" s="243"/>
      <c r="T15" s="243"/>
      <c r="U15" s="243"/>
      <c r="V15" s="243"/>
      <c r="W15" s="244" t="str">
        <f t="shared" si="6"/>
        <v>-</v>
      </c>
      <c r="X15" s="244" t="str">
        <f t="shared" si="6"/>
        <v>-</v>
      </c>
      <c r="Y15" s="245">
        <f t="shared" si="7"/>
        <v>0</v>
      </c>
      <c r="Z15" s="245">
        <f t="shared" si="7"/>
        <v>0</v>
      </c>
      <c r="AA15" s="244" t="str">
        <f t="shared" si="8"/>
        <v>-</v>
      </c>
      <c r="AB15" s="244" t="str">
        <f t="shared" si="8"/>
        <v>-</v>
      </c>
      <c r="AC15" s="245">
        <f t="shared" si="9"/>
        <v>0</v>
      </c>
      <c r="AD15" s="246">
        <f t="shared" si="9"/>
        <v>0</v>
      </c>
    </row>
    <row r="16" spans="1:30" s="239" customFormat="1" x14ac:dyDescent="0.2">
      <c r="A16" s="251" t="s">
        <v>260</v>
      </c>
      <c r="B16" s="233" t="s">
        <v>299</v>
      </c>
      <c r="C16" s="234">
        <f t="shared" ref="C16:H16" si="10">SUM(C18:C25)</f>
        <v>0</v>
      </c>
      <c r="D16" s="235">
        <f t="shared" si="10"/>
        <v>0</v>
      </c>
      <c r="E16" s="235">
        <f t="shared" si="10"/>
        <v>0</v>
      </c>
      <c r="F16" s="235">
        <f t="shared" si="10"/>
        <v>0</v>
      </c>
      <c r="G16" s="235">
        <f t="shared" si="10"/>
        <v>0</v>
      </c>
      <c r="H16" s="235">
        <f t="shared" si="10"/>
        <v>0</v>
      </c>
      <c r="I16" s="236" t="str">
        <f t="shared" si="2"/>
        <v>-</v>
      </c>
      <c r="J16" s="236" t="str">
        <f t="shared" si="2"/>
        <v>-</v>
      </c>
      <c r="K16" s="237">
        <f t="shared" si="3"/>
        <v>0</v>
      </c>
      <c r="L16" s="237">
        <f t="shared" si="3"/>
        <v>0</v>
      </c>
      <c r="M16" s="236" t="str">
        <f t="shared" si="4"/>
        <v>-</v>
      </c>
      <c r="N16" s="236" t="str">
        <f t="shared" si="4"/>
        <v>-</v>
      </c>
      <c r="O16" s="237">
        <f t="shared" si="5"/>
        <v>0</v>
      </c>
      <c r="P16" s="238">
        <f t="shared" si="5"/>
        <v>0</v>
      </c>
      <c r="Q16" s="234">
        <f t="shared" ref="Q16:V16" si="11">SUM(Q18:Q25)</f>
        <v>0</v>
      </c>
      <c r="R16" s="235">
        <f t="shared" si="11"/>
        <v>0</v>
      </c>
      <c r="S16" s="235">
        <f t="shared" si="11"/>
        <v>0</v>
      </c>
      <c r="T16" s="235">
        <f t="shared" si="11"/>
        <v>0</v>
      </c>
      <c r="U16" s="235">
        <f t="shared" si="11"/>
        <v>0</v>
      </c>
      <c r="V16" s="235">
        <f t="shared" si="11"/>
        <v>0</v>
      </c>
      <c r="W16" s="236" t="str">
        <f t="shared" si="6"/>
        <v>-</v>
      </c>
      <c r="X16" s="236" t="str">
        <f t="shared" si="6"/>
        <v>-</v>
      </c>
      <c r="Y16" s="237">
        <f t="shared" si="7"/>
        <v>0</v>
      </c>
      <c r="Z16" s="237">
        <f t="shared" si="7"/>
        <v>0</v>
      </c>
      <c r="AA16" s="236" t="str">
        <f t="shared" si="8"/>
        <v>-</v>
      </c>
      <c r="AB16" s="236" t="str">
        <f t="shared" si="8"/>
        <v>-</v>
      </c>
      <c r="AC16" s="237">
        <f t="shared" si="9"/>
        <v>0</v>
      </c>
      <c r="AD16" s="238">
        <f t="shared" si="9"/>
        <v>0</v>
      </c>
    </row>
    <row r="17" spans="1:30" x14ac:dyDescent="0.2">
      <c r="A17" s="249"/>
      <c r="B17" s="241" t="s">
        <v>242</v>
      </c>
      <c r="C17" s="242"/>
      <c r="D17" s="243"/>
      <c r="E17" s="243"/>
      <c r="F17" s="243"/>
      <c r="G17" s="243"/>
      <c r="H17" s="243"/>
      <c r="I17" s="244"/>
      <c r="J17" s="244"/>
      <c r="K17" s="245"/>
      <c r="L17" s="245"/>
      <c r="M17" s="244"/>
      <c r="N17" s="244"/>
      <c r="O17" s="245"/>
      <c r="P17" s="246"/>
      <c r="Q17" s="242"/>
      <c r="R17" s="243"/>
      <c r="S17" s="243"/>
      <c r="T17" s="243"/>
      <c r="U17" s="243"/>
      <c r="V17" s="243"/>
      <c r="W17" s="244"/>
      <c r="X17" s="244"/>
      <c r="Y17" s="245"/>
      <c r="Z17" s="245"/>
      <c r="AA17" s="244"/>
      <c r="AB17" s="244"/>
      <c r="AC17" s="245"/>
      <c r="AD17" s="246"/>
    </row>
    <row r="18" spans="1:30" x14ac:dyDescent="0.2">
      <c r="A18" s="249">
        <v>2.1</v>
      </c>
      <c r="B18" s="250" t="s">
        <v>300</v>
      </c>
      <c r="C18" s="242"/>
      <c r="D18" s="243"/>
      <c r="E18" s="243"/>
      <c r="F18" s="243"/>
      <c r="G18" s="243"/>
      <c r="H18" s="243"/>
      <c r="I18" s="244" t="str">
        <f t="shared" ref="I18:I25" si="12">IF(E18&gt;0,G18/E18,"-")</f>
        <v>-</v>
      </c>
      <c r="J18" s="244" t="str">
        <f t="shared" ref="J18:J25" si="13">IF(F18&gt;0,H18/F18,"-")</f>
        <v>-</v>
      </c>
      <c r="K18" s="245">
        <f t="shared" ref="K18:K25" si="14">G18-E18</f>
        <v>0</v>
      </c>
      <c r="L18" s="245">
        <f t="shared" ref="L18:L25" si="15">H18-F18</f>
        <v>0</v>
      </c>
      <c r="M18" s="244" t="str">
        <f t="shared" ref="M18:M25" si="16">IF(C18&gt;0,G18/C18,"-")</f>
        <v>-</v>
      </c>
      <c r="N18" s="244" t="str">
        <f t="shared" ref="N18:N25" si="17">IF(D18&gt;0,H18/D18,"-")</f>
        <v>-</v>
      </c>
      <c r="O18" s="245">
        <f t="shared" ref="O18:O25" si="18">G18-C18</f>
        <v>0</v>
      </c>
      <c r="P18" s="246">
        <f t="shared" ref="P18:P25" si="19">H18-D18</f>
        <v>0</v>
      </c>
      <c r="Q18" s="242"/>
      <c r="R18" s="243"/>
      <c r="S18" s="243"/>
      <c r="T18" s="243"/>
      <c r="U18" s="243"/>
      <c r="V18" s="243"/>
      <c r="W18" s="244" t="str">
        <f t="shared" ref="W18:W25" si="20">IF(S18&gt;0,U18/S18,"-")</f>
        <v>-</v>
      </c>
      <c r="X18" s="244" t="str">
        <f t="shared" ref="X18:X25" si="21">IF(T18&gt;0,V18/T18,"-")</f>
        <v>-</v>
      </c>
      <c r="Y18" s="245">
        <f t="shared" ref="Y18:Y25" si="22">U18-S18</f>
        <v>0</v>
      </c>
      <c r="Z18" s="245">
        <f t="shared" ref="Z18:Z25" si="23">V18-T18</f>
        <v>0</v>
      </c>
      <c r="AA18" s="244" t="str">
        <f t="shared" ref="AA18:AA25" si="24">IF(Q18&gt;0,U18/Q18,"-")</f>
        <v>-</v>
      </c>
      <c r="AB18" s="244" t="str">
        <f t="shared" ref="AB18:AB25" si="25">IF(R18&gt;0,V18/R18,"-")</f>
        <v>-</v>
      </c>
      <c r="AC18" s="245">
        <f t="shared" ref="AC18:AC25" si="26">U18-Q18</f>
        <v>0</v>
      </c>
      <c r="AD18" s="246">
        <f t="shared" ref="AD18:AD25" si="27">V18-R18</f>
        <v>0</v>
      </c>
    </row>
    <row r="19" spans="1:30" x14ac:dyDescent="0.2">
      <c r="A19" s="249">
        <v>2.2000000000000002</v>
      </c>
      <c r="B19" s="250" t="s">
        <v>301</v>
      </c>
      <c r="C19" s="242"/>
      <c r="D19" s="243"/>
      <c r="E19" s="243"/>
      <c r="F19" s="243"/>
      <c r="G19" s="243"/>
      <c r="H19" s="243"/>
      <c r="I19" s="244" t="str">
        <f t="shared" si="12"/>
        <v>-</v>
      </c>
      <c r="J19" s="244" t="str">
        <f t="shared" si="13"/>
        <v>-</v>
      </c>
      <c r="K19" s="245">
        <f t="shared" si="14"/>
        <v>0</v>
      </c>
      <c r="L19" s="245">
        <f t="shared" si="15"/>
        <v>0</v>
      </c>
      <c r="M19" s="244" t="str">
        <f t="shared" si="16"/>
        <v>-</v>
      </c>
      <c r="N19" s="244" t="str">
        <f t="shared" si="17"/>
        <v>-</v>
      </c>
      <c r="O19" s="245">
        <f t="shared" si="18"/>
        <v>0</v>
      </c>
      <c r="P19" s="246">
        <f t="shared" si="19"/>
        <v>0</v>
      </c>
      <c r="Q19" s="242"/>
      <c r="R19" s="243"/>
      <c r="S19" s="243"/>
      <c r="T19" s="243"/>
      <c r="U19" s="243"/>
      <c r="V19" s="243"/>
      <c r="W19" s="244" t="str">
        <f t="shared" si="20"/>
        <v>-</v>
      </c>
      <c r="X19" s="244" t="str">
        <f t="shared" si="21"/>
        <v>-</v>
      </c>
      <c r="Y19" s="245">
        <f t="shared" si="22"/>
        <v>0</v>
      </c>
      <c r="Z19" s="245">
        <f t="shared" si="23"/>
        <v>0</v>
      </c>
      <c r="AA19" s="244" t="str">
        <f t="shared" si="24"/>
        <v>-</v>
      </c>
      <c r="AB19" s="244" t="str">
        <f t="shared" si="25"/>
        <v>-</v>
      </c>
      <c r="AC19" s="245">
        <f t="shared" si="26"/>
        <v>0</v>
      </c>
      <c r="AD19" s="246">
        <f t="shared" si="27"/>
        <v>0</v>
      </c>
    </row>
    <row r="20" spans="1:30" x14ac:dyDescent="0.2">
      <c r="A20" s="249">
        <v>2.2999999999999998</v>
      </c>
      <c r="B20" s="250" t="s">
        <v>302</v>
      </c>
      <c r="C20" s="242"/>
      <c r="D20" s="243"/>
      <c r="E20" s="243"/>
      <c r="F20" s="243"/>
      <c r="G20" s="243"/>
      <c r="H20" s="243"/>
      <c r="I20" s="244" t="str">
        <f t="shared" si="12"/>
        <v>-</v>
      </c>
      <c r="J20" s="244" t="str">
        <f t="shared" si="13"/>
        <v>-</v>
      </c>
      <c r="K20" s="245">
        <f t="shared" si="14"/>
        <v>0</v>
      </c>
      <c r="L20" s="245">
        <f t="shared" si="15"/>
        <v>0</v>
      </c>
      <c r="M20" s="244" t="str">
        <f t="shared" si="16"/>
        <v>-</v>
      </c>
      <c r="N20" s="244" t="str">
        <f t="shared" si="17"/>
        <v>-</v>
      </c>
      <c r="O20" s="245">
        <f t="shared" si="18"/>
        <v>0</v>
      </c>
      <c r="P20" s="246">
        <f t="shared" si="19"/>
        <v>0</v>
      </c>
      <c r="Q20" s="242"/>
      <c r="R20" s="243"/>
      <c r="S20" s="243"/>
      <c r="T20" s="243"/>
      <c r="U20" s="243"/>
      <c r="V20" s="243"/>
      <c r="W20" s="244" t="str">
        <f t="shared" si="20"/>
        <v>-</v>
      </c>
      <c r="X20" s="244" t="str">
        <f t="shared" si="21"/>
        <v>-</v>
      </c>
      <c r="Y20" s="245">
        <f t="shared" si="22"/>
        <v>0</v>
      </c>
      <c r="Z20" s="245">
        <f t="shared" si="23"/>
        <v>0</v>
      </c>
      <c r="AA20" s="244" t="str">
        <f t="shared" si="24"/>
        <v>-</v>
      </c>
      <c r="AB20" s="244" t="str">
        <f t="shared" si="25"/>
        <v>-</v>
      </c>
      <c r="AC20" s="245">
        <f t="shared" si="26"/>
        <v>0</v>
      </c>
      <c r="AD20" s="246">
        <f t="shared" si="27"/>
        <v>0</v>
      </c>
    </row>
    <row r="21" spans="1:30" x14ac:dyDescent="0.2">
      <c r="A21" s="249">
        <v>2.4</v>
      </c>
      <c r="B21" s="250" t="s">
        <v>303</v>
      </c>
      <c r="C21" s="242"/>
      <c r="D21" s="243"/>
      <c r="E21" s="243"/>
      <c r="F21" s="243"/>
      <c r="G21" s="243"/>
      <c r="H21" s="243"/>
      <c r="I21" s="244" t="str">
        <f t="shared" si="12"/>
        <v>-</v>
      </c>
      <c r="J21" s="244" t="str">
        <f t="shared" si="13"/>
        <v>-</v>
      </c>
      <c r="K21" s="245">
        <f t="shared" si="14"/>
        <v>0</v>
      </c>
      <c r="L21" s="245">
        <f t="shared" si="15"/>
        <v>0</v>
      </c>
      <c r="M21" s="244" t="str">
        <f t="shared" si="16"/>
        <v>-</v>
      </c>
      <c r="N21" s="244" t="str">
        <f t="shared" si="17"/>
        <v>-</v>
      </c>
      <c r="O21" s="245">
        <f t="shared" si="18"/>
        <v>0</v>
      </c>
      <c r="P21" s="246">
        <f t="shared" si="19"/>
        <v>0</v>
      </c>
      <c r="Q21" s="242"/>
      <c r="R21" s="243"/>
      <c r="S21" s="243"/>
      <c r="T21" s="243"/>
      <c r="U21" s="243"/>
      <c r="V21" s="243"/>
      <c r="W21" s="244" t="str">
        <f t="shared" si="20"/>
        <v>-</v>
      </c>
      <c r="X21" s="244" t="str">
        <f t="shared" si="21"/>
        <v>-</v>
      </c>
      <c r="Y21" s="245">
        <f t="shared" si="22"/>
        <v>0</v>
      </c>
      <c r="Z21" s="245">
        <f t="shared" si="23"/>
        <v>0</v>
      </c>
      <c r="AA21" s="244" t="str">
        <f t="shared" si="24"/>
        <v>-</v>
      </c>
      <c r="AB21" s="244" t="str">
        <f t="shared" si="25"/>
        <v>-</v>
      </c>
      <c r="AC21" s="245">
        <f t="shared" si="26"/>
        <v>0</v>
      </c>
      <c r="AD21" s="246">
        <f t="shared" si="27"/>
        <v>0</v>
      </c>
    </row>
    <row r="22" spans="1:30" x14ac:dyDescent="0.2">
      <c r="A22" s="249">
        <v>2.5</v>
      </c>
      <c r="B22" s="250" t="s">
        <v>269</v>
      </c>
      <c r="C22" s="242"/>
      <c r="D22" s="243"/>
      <c r="E22" s="243"/>
      <c r="F22" s="243"/>
      <c r="G22" s="243"/>
      <c r="H22" s="243"/>
      <c r="I22" s="244" t="str">
        <f t="shared" si="12"/>
        <v>-</v>
      </c>
      <c r="J22" s="244" t="str">
        <f t="shared" si="13"/>
        <v>-</v>
      </c>
      <c r="K22" s="245">
        <f t="shared" si="14"/>
        <v>0</v>
      </c>
      <c r="L22" s="245">
        <f t="shared" si="15"/>
        <v>0</v>
      </c>
      <c r="M22" s="244" t="str">
        <f t="shared" si="16"/>
        <v>-</v>
      </c>
      <c r="N22" s="244" t="str">
        <f t="shared" si="17"/>
        <v>-</v>
      </c>
      <c r="O22" s="245">
        <f t="shared" si="18"/>
        <v>0</v>
      </c>
      <c r="P22" s="246">
        <f t="shared" si="19"/>
        <v>0</v>
      </c>
      <c r="Q22" s="242"/>
      <c r="R22" s="243"/>
      <c r="S22" s="243"/>
      <c r="T22" s="243"/>
      <c r="U22" s="243"/>
      <c r="V22" s="243"/>
      <c r="W22" s="244" t="str">
        <f t="shared" si="20"/>
        <v>-</v>
      </c>
      <c r="X22" s="244" t="str">
        <f t="shared" si="21"/>
        <v>-</v>
      </c>
      <c r="Y22" s="245">
        <f t="shared" si="22"/>
        <v>0</v>
      </c>
      <c r="Z22" s="245">
        <f t="shared" si="23"/>
        <v>0</v>
      </c>
      <c r="AA22" s="244" t="str">
        <f t="shared" si="24"/>
        <v>-</v>
      </c>
      <c r="AB22" s="244" t="str">
        <f t="shared" si="25"/>
        <v>-</v>
      </c>
      <c r="AC22" s="245">
        <f t="shared" si="26"/>
        <v>0</v>
      </c>
      <c r="AD22" s="246">
        <f t="shared" si="27"/>
        <v>0</v>
      </c>
    </row>
    <row r="23" spans="1:30" x14ac:dyDescent="0.2">
      <c r="A23" s="249">
        <v>2.6</v>
      </c>
      <c r="B23" s="250" t="s">
        <v>304</v>
      </c>
      <c r="C23" s="242"/>
      <c r="D23" s="243"/>
      <c r="E23" s="243"/>
      <c r="F23" s="243"/>
      <c r="G23" s="243"/>
      <c r="H23" s="243"/>
      <c r="I23" s="244" t="str">
        <f t="shared" si="12"/>
        <v>-</v>
      </c>
      <c r="J23" s="244" t="str">
        <f t="shared" si="13"/>
        <v>-</v>
      </c>
      <c r="K23" s="245">
        <f t="shared" si="14"/>
        <v>0</v>
      </c>
      <c r="L23" s="245">
        <f t="shared" si="15"/>
        <v>0</v>
      </c>
      <c r="M23" s="244" t="str">
        <f t="shared" si="16"/>
        <v>-</v>
      </c>
      <c r="N23" s="244" t="str">
        <f t="shared" si="17"/>
        <v>-</v>
      </c>
      <c r="O23" s="245">
        <f t="shared" si="18"/>
        <v>0</v>
      </c>
      <c r="P23" s="246">
        <f t="shared" si="19"/>
        <v>0</v>
      </c>
      <c r="Q23" s="242"/>
      <c r="R23" s="243"/>
      <c r="S23" s="243"/>
      <c r="T23" s="243"/>
      <c r="U23" s="243"/>
      <c r="V23" s="243"/>
      <c r="W23" s="244" t="str">
        <f t="shared" si="20"/>
        <v>-</v>
      </c>
      <c r="X23" s="244" t="str">
        <f t="shared" si="21"/>
        <v>-</v>
      </c>
      <c r="Y23" s="245">
        <f t="shared" si="22"/>
        <v>0</v>
      </c>
      <c r="Z23" s="245">
        <f t="shared" si="23"/>
        <v>0</v>
      </c>
      <c r="AA23" s="244" t="str">
        <f t="shared" si="24"/>
        <v>-</v>
      </c>
      <c r="AB23" s="244" t="str">
        <f t="shared" si="25"/>
        <v>-</v>
      </c>
      <c r="AC23" s="245">
        <f t="shared" si="26"/>
        <v>0</v>
      </c>
      <c r="AD23" s="246">
        <f t="shared" si="27"/>
        <v>0</v>
      </c>
    </row>
    <row r="24" spans="1:30" x14ac:dyDescent="0.2">
      <c r="A24" s="249">
        <v>2.7</v>
      </c>
      <c r="B24" s="250" t="s">
        <v>305</v>
      </c>
      <c r="C24" s="242"/>
      <c r="D24" s="243"/>
      <c r="E24" s="243"/>
      <c r="F24" s="243"/>
      <c r="G24" s="243"/>
      <c r="H24" s="243"/>
      <c r="I24" s="244" t="str">
        <f t="shared" si="12"/>
        <v>-</v>
      </c>
      <c r="J24" s="244" t="str">
        <f t="shared" si="13"/>
        <v>-</v>
      </c>
      <c r="K24" s="245">
        <f t="shared" si="14"/>
        <v>0</v>
      </c>
      <c r="L24" s="245">
        <f t="shared" si="15"/>
        <v>0</v>
      </c>
      <c r="M24" s="244" t="str">
        <f t="shared" si="16"/>
        <v>-</v>
      </c>
      <c r="N24" s="244" t="str">
        <f t="shared" si="17"/>
        <v>-</v>
      </c>
      <c r="O24" s="245">
        <f t="shared" si="18"/>
        <v>0</v>
      </c>
      <c r="P24" s="246">
        <f t="shared" si="19"/>
        <v>0</v>
      </c>
      <c r="Q24" s="242"/>
      <c r="R24" s="243"/>
      <c r="S24" s="243"/>
      <c r="T24" s="243"/>
      <c r="U24" s="243"/>
      <c r="V24" s="243"/>
      <c r="W24" s="244" t="str">
        <f t="shared" si="20"/>
        <v>-</v>
      </c>
      <c r="X24" s="244" t="str">
        <f t="shared" si="21"/>
        <v>-</v>
      </c>
      <c r="Y24" s="245">
        <f t="shared" si="22"/>
        <v>0</v>
      </c>
      <c r="Z24" s="245">
        <f t="shared" si="23"/>
        <v>0</v>
      </c>
      <c r="AA24" s="244" t="str">
        <f t="shared" si="24"/>
        <v>-</v>
      </c>
      <c r="AB24" s="244" t="str">
        <f t="shared" si="25"/>
        <v>-</v>
      </c>
      <c r="AC24" s="245">
        <f t="shared" si="26"/>
        <v>0</v>
      </c>
      <c r="AD24" s="246">
        <f t="shared" si="27"/>
        <v>0</v>
      </c>
    </row>
    <row r="25" spans="1:30" x14ac:dyDescent="0.2">
      <c r="A25" s="249">
        <v>2.8</v>
      </c>
      <c r="B25" s="250" t="s">
        <v>306</v>
      </c>
      <c r="C25" s="242"/>
      <c r="D25" s="243"/>
      <c r="E25" s="243"/>
      <c r="F25" s="243"/>
      <c r="G25" s="243"/>
      <c r="H25" s="243"/>
      <c r="I25" s="244" t="str">
        <f t="shared" si="12"/>
        <v>-</v>
      </c>
      <c r="J25" s="244" t="str">
        <f t="shared" si="13"/>
        <v>-</v>
      </c>
      <c r="K25" s="245">
        <f t="shared" si="14"/>
        <v>0</v>
      </c>
      <c r="L25" s="245">
        <f t="shared" si="15"/>
        <v>0</v>
      </c>
      <c r="M25" s="244" t="str">
        <f t="shared" si="16"/>
        <v>-</v>
      </c>
      <c r="N25" s="244" t="str">
        <f t="shared" si="17"/>
        <v>-</v>
      </c>
      <c r="O25" s="245">
        <f t="shared" si="18"/>
        <v>0</v>
      </c>
      <c r="P25" s="246">
        <f t="shared" si="19"/>
        <v>0</v>
      </c>
      <c r="Q25" s="242"/>
      <c r="R25" s="243"/>
      <c r="S25" s="243"/>
      <c r="T25" s="243"/>
      <c r="U25" s="243"/>
      <c r="V25" s="243"/>
      <c r="W25" s="244" t="str">
        <f t="shared" si="20"/>
        <v>-</v>
      </c>
      <c r="X25" s="244" t="str">
        <f t="shared" si="21"/>
        <v>-</v>
      </c>
      <c r="Y25" s="245">
        <f t="shared" si="22"/>
        <v>0</v>
      </c>
      <c r="Z25" s="245">
        <f t="shared" si="23"/>
        <v>0</v>
      </c>
      <c r="AA25" s="244" t="str">
        <f t="shared" si="24"/>
        <v>-</v>
      </c>
      <c r="AB25" s="244" t="str">
        <f t="shared" si="25"/>
        <v>-</v>
      </c>
      <c r="AC25" s="245">
        <f t="shared" si="26"/>
        <v>0</v>
      </c>
      <c r="AD25" s="246">
        <f t="shared" si="27"/>
        <v>0</v>
      </c>
    </row>
    <row r="26" spans="1:30" s="257" customFormat="1" x14ac:dyDescent="0.2">
      <c r="A26" s="252" t="s">
        <v>271</v>
      </c>
      <c r="B26" s="233" t="s">
        <v>307</v>
      </c>
      <c r="C26" s="253">
        <f t="shared" ref="C26:H26" si="28">SUM(C28:C34)</f>
        <v>0</v>
      </c>
      <c r="D26" s="254">
        <f t="shared" si="28"/>
        <v>0</v>
      </c>
      <c r="E26" s="254">
        <f t="shared" si="28"/>
        <v>0</v>
      </c>
      <c r="F26" s="254">
        <f t="shared" si="28"/>
        <v>0</v>
      </c>
      <c r="G26" s="254">
        <f t="shared" si="28"/>
        <v>0</v>
      </c>
      <c r="H26" s="254">
        <f t="shared" si="28"/>
        <v>0</v>
      </c>
      <c r="I26" s="236" t="str">
        <f t="shared" si="2"/>
        <v>-</v>
      </c>
      <c r="J26" s="236" t="str">
        <f t="shared" si="2"/>
        <v>-</v>
      </c>
      <c r="K26" s="255">
        <f t="shared" si="3"/>
        <v>0</v>
      </c>
      <c r="L26" s="255">
        <f t="shared" si="3"/>
        <v>0</v>
      </c>
      <c r="M26" s="236" t="str">
        <f t="shared" si="4"/>
        <v>-</v>
      </c>
      <c r="N26" s="236" t="str">
        <f t="shared" si="4"/>
        <v>-</v>
      </c>
      <c r="O26" s="255">
        <f t="shared" si="5"/>
        <v>0</v>
      </c>
      <c r="P26" s="256">
        <f t="shared" si="5"/>
        <v>0</v>
      </c>
      <c r="Q26" s="253">
        <f t="shared" ref="Q26:V26" si="29">SUM(Q28:Q34)</f>
        <v>0</v>
      </c>
      <c r="R26" s="254">
        <f t="shared" si="29"/>
        <v>0</v>
      </c>
      <c r="S26" s="254">
        <f t="shared" si="29"/>
        <v>0</v>
      </c>
      <c r="T26" s="254">
        <f t="shared" si="29"/>
        <v>0</v>
      </c>
      <c r="U26" s="254">
        <f t="shared" si="29"/>
        <v>0</v>
      </c>
      <c r="V26" s="254">
        <f t="shared" si="29"/>
        <v>0</v>
      </c>
      <c r="W26" s="236" t="str">
        <f t="shared" ref="W26:X26" si="30">IF(S26&gt;0,U26/S26,"-")</f>
        <v>-</v>
      </c>
      <c r="X26" s="236" t="str">
        <f t="shared" si="30"/>
        <v>-</v>
      </c>
      <c r="Y26" s="255">
        <f t="shared" ref="Y26:Z26" si="31">U26-S26</f>
        <v>0</v>
      </c>
      <c r="Z26" s="255">
        <f t="shared" si="31"/>
        <v>0</v>
      </c>
      <c r="AA26" s="236" t="str">
        <f t="shared" ref="AA26:AB26" si="32">IF(Q26&gt;0,U26/Q26,"-")</f>
        <v>-</v>
      </c>
      <c r="AB26" s="236" t="str">
        <f t="shared" si="32"/>
        <v>-</v>
      </c>
      <c r="AC26" s="255">
        <f t="shared" ref="AC26:AD26" si="33">U26-Q26</f>
        <v>0</v>
      </c>
      <c r="AD26" s="256">
        <f t="shared" si="33"/>
        <v>0</v>
      </c>
    </row>
    <row r="27" spans="1:30" x14ac:dyDescent="0.2">
      <c r="A27" s="249"/>
      <c r="B27" s="241" t="s">
        <v>242</v>
      </c>
      <c r="C27" s="242"/>
      <c r="D27" s="243"/>
      <c r="E27" s="243"/>
      <c r="F27" s="243"/>
      <c r="G27" s="243"/>
      <c r="H27" s="243"/>
      <c r="I27" s="244"/>
      <c r="J27" s="244"/>
      <c r="K27" s="245"/>
      <c r="L27" s="245"/>
      <c r="M27" s="244"/>
      <c r="N27" s="244"/>
      <c r="O27" s="245"/>
      <c r="P27" s="246"/>
      <c r="Q27" s="242"/>
      <c r="R27" s="243"/>
      <c r="S27" s="243"/>
      <c r="T27" s="243"/>
      <c r="U27" s="243"/>
      <c r="V27" s="243"/>
      <c r="W27" s="244"/>
      <c r="X27" s="244"/>
      <c r="Y27" s="245"/>
      <c r="Z27" s="245"/>
      <c r="AA27" s="244"/>
      <c r="AB27" s="244"/>
      <c r="AC27" s="245"/>
      <c r="AD27" s="246"/>
    </row>
    <row r="28" spans="1:30" x14ac:dyDescent="0.2">
      <c r="A28" s="249">
        <v>3.1</v>
      </c>
      <c r="B28" s="250" t="s">
        <v>308</v>
      </c>
      <c r="C28" s="242"/>
      <c r="D28" s="243"/>
      <c r="E28" s="243"/>
      <c r="F28" s="243"/>
      <c r="G28" s="243"/>
      <c r="H28" s="243"/>
      <c r="I28" s="244" t="str">
        <f t="shared" ref="I28:I34" si="34">IF(E28&gt;0,G28/E28,"-")</f>
        <v>-</v>
      </c>
      <c r="J28" s="244" t="str">
        <f t="shared" ref="J28:J34" si="35">IF(F28&gt;0,H28/F28,"-")</f>
        <v>-</v>
      </c>
      <c r="K28" s="245">
        <f t="shared" ref="K28:K34" si="36">G28-E28</f>
        <v>0</v>
      </c>
      <c r="L28" s="245">
        <f t="shared" ref="L28:L34" si="37">H28-F28</f>
        <v>0</v>
      </c>
      <c r="M28" s="244" t="str">
        <f t="shared" ref="M28:M34" si="38">IF(C28&gt;0,G28/C28,"-")</f>
        <v>-</v>
      </c>
      <c r="N28" s="244" t="str">
        <f t="shared" ref="N28:N34" si="39">IF(D28&gt;0,H28/D28,"-")</f>
        <v>-</v>
      </c>
      <c r="O28" s="245">
        <f t="shared" ref="O28:O34" si="40">G28-C28</f>
        <v>0</v>
      </c>
      <c r="P28" s="246">
        <f t="shared" ref="P28:P34" si="41">H28-D28</f>
        <v>0</v>
      </c>
      <c r="Q28" s="242"/>
      <c r="R28" s="243"/>
      <c r="S28" s="243"/>
      <c r="T28" s="243"/>
      <c r="U28" s="243"/>
      <c r="V28" s="243"/>
      <c r="W28" s="244" t="str">
        <f t="shared" ref="W28:W34" si="42">IF(S28&gt;0,U28/S28,"-")</f>
        <v>-</v>
      </c>
      <c r="X28" s="244" t="str">
        <f t="shared" ref="X28:X34" si="43">IF(T28&gt;0,V28/T28,"-")</f>
        <v>-</v>
      </c>
      <c r="Y28" s="245">
        <f t="shared" ref="Y28:Y34" si="44">U28-S28</f>
        <v>0</v>
      </c>
      <c r="Z28" s="245">
        <f t="shared" ref="Z28:Z34" si="45">V28-T28</f>
        <v>0</v>
      </c>
      <c r="AA28" s="244" t="str">
        <f t="shared" ref="AA28:AA34" si="46">IF(Q28&gt;0,U28/Q28,"-")</f>
        <v>-</v>
      </c>
      <c r="AB28" s="244" t="str">
        <f t="shared" ref="AB28:AB34" si="47">IF(R28&gt;0,V28/R28,"-")</f>
        <v>-</v>
      </c>
      <c r="AC28" s="245">
        <f t="shared" ref="AC28:AC34" si="48">U28-Q28</f>
        <v>0</v>
      </c>
      <c r="AD28" s="246">
        <f t="shared" ref="AD28:AD34" si="49">V28-R28</f>
        <v>0</v>
      </c>
    </row>
    <row r="29" spans="1:30" x14ac:dyDescent="0.2">
      <c r="A29" s="249">
        <v>3.2</v>
      </c>
      <c r="B29" s="250" t="s">
        <v>309</v>
      </c>
      <c r="C29" s="242"/>
      <c r="D29" s="243"/>
      <c r="E29" s="243"/>
      <c r="F29" s="243"/>
      <c r="G29" s="243"/>
      <c r="H29" s="243"/>
      <c r="I29" s="244" t="str">
        <f t="shared" si="34"/>
        <v>-</v>
      </c>
      <c r="J29" s="244" t="str">
        <f t="shared" si="35"/>
        <v>-</v>
      </c>
      <c r="K29" s="245">
        <f t="shared" si="36"/>
        <v>0</v>
      </c>
      <c r="L29" s="245">
        <f t="shared" si="37"/>
        <v>0</v>
      </c>
      <c r="M29" s="244" t="str">
        <f t="shared" si="38"/>
        <v>-</v>
      </c>
      <c r="N29" s="244" t="str">
        <f t="shared" si="39"/>
        <v>-</v>
      </c>
      <c r="O29" s="245">
        <f t="shared" si="40"/>
        <v>0</v>
      </c>
      <c r="P29" s="246">
        <f t="shared" si="41"/>
        <v>0</v>
      </c>
      <c r="Q29" s="242"/>
      <c r="R29" s="243"/>
      <c r="S29" s="243"/>
      <c r="T29" s="243"/>
      <c r="U29" s="243"/>
      <c r="V29" s="243"/>
      <c r="W29" s="244" t="str">
        <f t="shared" si="42"/>
        <v>-</v>
      </c>
      <c r="X29" s="244" t="str">
        <f t="shared" si="43"/>
        <v>-</v>
      </c>
      <c r="Y29" s="245">
        <f t="shared" si="44"/>
        <v>0</v>
      </c>
      <c r="Z29" s="245">
        <f t="shared" si="45"/>
        <v>0</v>
      </c>
      <c r="AA29" s="244" t="str">
        <f t="shared" si="46"/>
        <v>-</v>
      </c>
      <c r="AB29" s="244" t="str">
        <f t="shared" si="47"/>
        <v>-</v>
      </c>
      <c r="AC29" s="245">
        <f t="shared" si="48"/>
        <v>0</v>
      </c>
      <c r="AD29" s="246">
        <f t="shared" si="49"/>
        <v>0</v>
      </c>
    </row>
    <row r="30" spans="1:30" x14ac:dyDescent="0.2">
      <c r="A30" s="249">
        <v>3.3</v>
      </c>
      <c r="B30" s="250" t="s">
        <v>310</v>
      </c>
      <c r="C30" s="242"/>
      <c r="D30" s="243"/>
      <c r="E30" s="243"/>
      <c r="F30" s="243"/>
      <c r="G30" s="243"/>
      <c r="H30" s="243"/>
      <c r="I30" s="244" t="str">
        <f t="shared" si="34"/>
        <v>-</v>
      </c>
      <c r="J30" s="244" t="str">
        <f t="shared" si="35"/>
        <v>-</v>
      </c>
      <c r="K30" s="245">
        <f t="shared" si="36"/>
        <v>0</v>
      </c>
      <c r="L30" s="245">
        <f t="shared" si="37"/>
        <v>0</v>
      </c>
      <c r="M30" s="244" t="str">
        <f t="shared" si="38"/>
        <v>-</v>
      </c>
      <c r="N30" s="244" t="str">
        <f t="shared" si="39"/>
        <v>-</v>
      </c>
      <c r="O30" s="245">
        <f t="shared" si="40"/>
        <v>0</v>
      </c>
      <c r="P30" s="246">
        <f t="shared" si="41"/>
        <v>0</v>
      </c>
      <c r="Q30" s="242"/>
      <c r="R30" s="243"/>
      <c r="S30" s="243"/>
      <c r="T30" s="243"/>
      <c r="U30" s="243"/>
      <c r="V30" s="243"/>
      <c r="W30" s="244" t="str">
        <f t="shared" si="42"/>
        <v>-</v>
      </c>
      <c r="X30" s="244" t="str">
        <f t="shared" si="43"/>
        <v>-</v>
      </c>
      <c r="Y30" s="245">
        <f t="shared" si="44"/>
        <v>0</v>
      </c>
      <c r="Z30" s="245">
        <f t="shared" si="45"/>
        <v>0</v>
      </c>
      <c r="AA30" s="244" t="str">
        <f t="shared" si="46"/>
        <v>-</v>
      </c>
      <c r="AB30" s="244" t="str">
        <f t="shared" si="47"/>
        <v>-</v>
      </c>
      <c r="AC30" s="245">
        <f t="shared" si="48"/>
        <v>0</v>
      </c>
      <c r="AD30" s="246">
        <f t="shared" si="49"/>
        <v>0</v>
      </c>
    </row>
    <row r="31" spans="1:30" ht="22.5" x14ac:dyDescent="0.2">
      <c r="A31" s="249">
        <v>3.4</v>
      </c>
      <c r="B31" s="250" t="s">
        <v>311</v>
      </c>
      <c r="C31" s="242"/>
      <c r="D31" s="243"/>
      <c r="E31" s="243"/>
      <c r="F31" s="243"/>
      <c r="G31" s="243"/>
      <c r="H31" s="243"/>
      <c r="I31" s="244" t="str">
        <f t="shared" si="34"/>
        <v>-</v>
      </c>
      <c r="J31" s="244" t="str">
        <f t="shared" si="35"/>
        <v>-</v>
      </c>
      <c r="K31" s="245">
        <f t="shared" si="36"/>
        <v>0</v>
      </c>
      <c r="L31" s="245">
        <f t="shared" si="37"/>
        <v>0</v>
      </c>
      <c r="M31" s="244" t="str">
        <f t="shared" si="38"/>
        <v>-</v>
      </c>
      <c r="N31" s="244" t="str">
        <f t="shared" si="39"/>
        <v>-</v>
      </c>
      <c r="O31" s="245">
        <f t="shared" si="40"/>
        <v>0</v>
      </c>
      <c r="P31" s="246">
        <f t="shared" si="41"/>
        <v>0</v>
      </c>
      <c r="Q31" s="242"/>
      <c r="R31" s="243"/>
      <c r="S31" s="243"/>
      <c r="T31" s="243"/>
      <c r="U31" s="243"/>
      <c r="V31" s="243"/>
      <c r="W31" s="244" t="str">
        <f t="shared" si="42"/>
        <v>-</v>
      </c>
      <c r="X31" s="244" t="str">
        <f t="shared" si="43"/>
        <v>-</v>
      </c>
      <c r="Y31" s="245">
        <f t="shared" si="44"/>
        <v>0</v>
      </c>
      <c r="Z31" s="245">
        <f t="shared" si="45"/>
        <v>0</v>
      </c>
      <c r="AA31" s="244" t="str">
        <f t="shared" si="46"/>
        <v>-</v>
      </c>
      <c r="AB31" s="244" t="str">
        <f t="shared" si="47"/>
        <v>-</v>
      </c>
      <c r="AC31" s="245">
        <f t="shared" si="48"/>
        <v>0</v>
      </c>
      <c r="AD31" s="246">
        <f t="shared" si="49"/>
        <v>0</v>
      </c>
    </row>
    <row r="32" spans="1:30" x14ac:dyDescent="0.2">
      <c r="A32" s="249">
        <v>3.5</v>
      </c>
      <c r="B32" s="250" t="s">
        <v>249</v>
      </c>
      <c r="C32" s="242"/>
      <c r="D32" s="243"/>
      <c r="E32" s="243"/>
      <c r="F32" s="243"/>
      <c r="G32" s="243"/>
      <c r="H32" s="243"/>
      <c r="I32" s="244" t="str">
        <f t="shared" si="34"/>
        <v>-</v>
      </c>
      <c r="J32" s="244" t="str">
        <f t="shared" si="35"/>
        <v>-</v>
      </c>
      <c r="K32" s="245">
        <f t="shared" si="36"/>
        <v>0</v>
      </c>
      <c r="L32" s="245">
        <f t="shared" si="37"/>
        <v>0</v>
      </c>
      <c r="M32" s="244" t="str">
        <f t="shared" si="38"/>
        <v>-</v>
      </c>
      <c r="N32" s="244" t="str">
        <f t="shared" si="39"/>
        <v>-</v>
      </c>
      <c r="O32" s="245">
        <f t="shared" si="40"/>
        <v>0</v>
      </c>
      <c r="P32" s="246">
        <f t="shared" si="41"/>
        <v>0</v>
      </c>
      <c r="Q32" s="242"/>
      <c r="R32" s="243"/>
      <c r="S32" s="243"/>
      <c r="T32" s="243"/>
      <c r="U32" s="243"/>
      <c r="V32" s="243"/>
      <c r="W32" s="244" t="str">
        <f t="shared" si="42"/>
        <v>-</v>
      </c>
      <c r="X32" s="244" t="str">
        <f t="shared" si="43"/>
        <v>-</v>
      </c>
      <c r="Y32" s="245">
        <f t="shared" si="44"/>
        <v>0</v>
      </c>
      <c r="Z32" s="245">
        <f t="shared" si="45"/>
        <v>0</v>
      </c>
      <c r="AA32" s="244" t="str">
        <f t="shared" si="46"/>
        <v>-</v>
      </c>
      <c r="AB32" s="244" t="str">
        <f t="shared" si="47"/>
        <v>-</v>
      </c>
      <c r="AC32" s="245">
        <f t="shared" si="48"/>
        <v>0</v>
      </c>
      <c r="AD32" s="246">
        <f t="shared" si="49"/>
        <v>0</v>
      </c>
    </row>
    <row r="33" spans="1:30" ht="33.75" x14ac:dyDescent="0.2">
      <c r="A33" s="249">
        <v>3.6</v>
      </c>
      <c r="B33" s="250" t="s">
        <v>312</v>
      </c>
      <c r="C33" s="242"/>
      <c r="D33" s="243"/>
      <c r="E33" s="243"/>
      <c r="F33" s="243"/>
      <c r="G33" s="243"/>
      <c r="H33" s="243"/>
      <c r="I33" s="244" t="str">
        <f t="shared" si="34"/>
        <v>-</v>
      </c>
      <c r="J33" s="244" t="str">
        <f t="shared" si="35"/>
        <v>-</v>
      </c>
      <c r="K33" s="245">
        <f t="shared" si="36"/>
        <v>0</v>
      </c>
      <c r="L33" s="245">
        <f t="shared" si="37"/>
        <v>0</v>
      </c>
      <c r="M33" s="244" t="str">
        <f t="shared" si="38"/>
        <v>-</v>
      </c>
      <c r="N33" s="244" t="str">
        <f t="shared" si="39"/>
        <v>-</v>
      </c>
      <c r="O33" s="245">
        <f t="shared" si="40"/>
        <v>0</v>
      </c>
      <c r="P33" s="246">
        <f t="shared" si="41"/>
        <v>0</v>
      </c>
      <c r="Q33" s="242"/>
      <c r="R33" s="243"/>
      <c r="S33" s="243"/>
      <c r="T33" s="243"/>
      <c r="U33" s="243"/>
      <c r="V33" s="243"/>
      <c r="W33" s="244" t="str">
        <f t="shared" si="42"/>
        <v>-</v>
      </c>
      <c r="X33" s="244" t="str">
        <f t="shared" si="43"/>
        <v>-</v>
      </c>
      <c r="Y33" s="245">
        <f t="shared" si="44"/>
        <v>0</v>
      </c>
      <c r="Z33" s="245">
        <f t="shared" si="45"/>
        <v>0</v>
      </c>
      <c r="AA33" s="244" t="str">
        <f t="shared" si="46"/>
        <v>-</v>
      </c>
      <c r="AB33" s="244" t="str">
        <f t="shared" si="47"/>
        <v>-</v>
      </c>
      <c r="AC33" s="245">
        <f t="shared" si="48"/>
        <v>0</v>
      </c>
      <c r="AD33" s="246">
        <f t="shared" si="49"/>
        <v>0</v>
      </c>
    </row>
    <row r="34" spans="1:30" x14ac:dyDescent="0.2">
      <c r="A34" s="258">
        <v>3.7</v>
      </c>
      <c r="B34" s="259" t="s">
        <v>313</v>
      </c>
      <c r="C34" s="260"/>
      <c r="D34" s="261"/>
      <c r="E34" s="261"/>
      <c r="F34" s="261"/>
      <c r="G34" s="261"/>
      <c r="H34" s="261"/>
      <c r="I34" s="262" t="str">
        <f t="shared" si="34"/>
        <v>-</v>
      </c>
      <c r="J34" s="262" t="str">
        <f t="shared" si="35"/>
        <v>-</v>
      </c>
      <c r="K34" s="263">
        <f t="shared" si="36"/>
        <v>0</v>
      </c>
      <c r="L34" s="263">
        <f t="shared" si="37"/>
        <v>0</v>
      </c>
      <c r="M34" s="262" t="str">
        <f t="shared" si="38"/>
        <v>-</v>
      </c>
      <c r="N34" s="262" t="str">
        <f t="shared" si="39"/>
        <v>-</v>
      </c>
      <c r="O34" s="263">
        <f t="shared" si="40"/>
        <v>0</v>
      </c>
      <c r="P34" s="264">
        <f t="shared" si="41"/>
        <v>0</v>
      </c>
      <c r="Q34" s="260"/>
      <c r="R34" s="261"/>
      <c r="S34" s="261"/>
      <c r="T34" s="261"/>
      <c r="U34" s="261"/>
      <c r="V34" s="261"/>
      <c r="W34" s="262" t="str">
        <f t="shared" si="42"/>
        <v>-</v>
      </c>
      <c r="X34" s="262" t="str">
        <f t="shared" si="43"/>
        <v>-</v>
      </c>
      <c r="Y34" s="263">
        <f t="shared" si="44"/>
        <v>0</v>
      </c>
      <c r="Z34" s="263">
        <f t="shared" si="45"/>
        <v>0</v>
      </c>
      <c r="AA34" s="262" t="str">
        <f t="shared" si="46"/>
        <v>-</v>
      </c>
      <c r="AB34" s="262" t="str">
        <f t="shared" si="47"/>
        <v>-</v>
      </c>
      <c r="AC34" s="263">
        <f t="shared" si="48"/>
        <v>0</v>
      </c>
      <c r="AD34" s="264">
        <f t="shared" si="49"/>
        <v>0</v>
      </c>
    </row>
    <row r="35" spans="1:30" x14ac:dyDescent="0.2">
      <c r="A35" s="265"/>
      <c r="B35" s="266" t="s">
        <v>281</v>
      </c>
      <c r="C35" s="267">
        <f t="shared" ref="C35:H35" si="50">SUM(C9,C16,C26)</f>
        <v>0</v>
      </c>
      <c r="D35" s="268">
        <f t="shared" si="50"/>
        <v>0</v>
      </c>
      <c r="E35" s="268">
        <f t="shared" si="50"/>
        <v>0</v>
      </c>
      <c r="F35" s="268">
        <f t="shared" si="50"/>
        <v>0</v>
      </c>
      <c r="G35" s="268">
        <f t="shared" si="50"/>
        <v>0</v>
      </c>
      <c r="H35" s="268">
        <f t="shared" si="50"/>
        <v>0</v>
      </c>
      <c r="I35" s="269" t="str">
        <f t="shared" si="2"/>
        <v>-</v>
      </c>
      <c r="J35" s="269" t="str">
        <f t="shared" si="2"/>
        <v>-</v>
      </c>
      <c r="K35" s="270">
        <f t="shared" si="3"/>
        <v>0</v>
      </c>
      <c r="L35" s="270">
        <f t="shared" si="3"/>
        <v>0</v>
      </c>
      <c r="M35" s="269" t="str">
        <f t="shared" si="4"/>
        <v>-</v>
      </c>
      <c r="N35" s="269" t="str">
        <f t="shared" si="4"/>
        <v>-</v>
      </c>
      <c r="O35" s="270">
        <f t="shared" si="5"/>
        <v>0</v>
      </c>
      <c r="P35" s="271">
        <f t="shared" si="5"/>
        <v>0</v>
      </c>
      <c r="Q35" s="267">
        <f t="shared" ref="Q35:V35" si="51">SUM(Q9,Q16,Q26)</f>
        <v>0</v>
      </c>
      <c r="R35" s="268">
        <f t="shared" si="51"/>
        <v>0</v>
      </c>
      <c r="S35" s="268">
        <f t="shared" si="51"/>
        <v>0</v>
      </c>
      <c r="T35" s="268">
        <f t="shared" si="51"/>
        <v>0</v>
      </c>
      <c r="U35" s="268">
        <f t="shared" si="51"/>
        <v>0</v>
      </c>
      <c r="V35" s="268">
        <f t="shared" si="51"/>
        <v>0</v>
      </c>
      <c r="W35" s="269" t="str">
        <f t="shared" ref="W35:X35" si="52">IF(S35&gt;0,U35/S35,"-")</f>
        <v>-</v>
      </c>
      <c r="X35" s="269" t="str">
        <f t="shared" si="52"/>
        <v>-</v>
      </c>
      <c r="Y35" s="270">
        <f t="shared" ref="Y35:Z35" si="53">U35-S35</f>
        <v>0</v>
      </c>
      <c r="Z35" s="270">
        <f t="shared" si="53"/>
        <v>0</v>
      </c>
      <c r="AA35" s="269" t="str">
        <f t="shared" ref="AA35:AB35" si="54">IF(Q35&gt;0,U35/Q35,"-")</f>
        <v>-</v>
      </c>
      <c r="AB35" s="269" t="str">
        <f t="shared" si="54"/>
        <v>-</v>
      </c>
      <c r="AC35" s="270">
        <f t="shared" ref="AC35:AD35" si="55">U35-Q35</f>
        <v>0</v>
      </c>
      <c r="AD35" s="271">
        <f t="shared" si="55"/>
        <v>0</v>
      </c>
    </row>
  </sheetData>
  <mergeCells count="26">
    <mergeCell ref="S7:T7"/>
    <mergeCell ref="U7:V7"/>
    <mergeCell ref="W7:X7"/>
    <mergeCell ref="Y7:Z7"/>
    <mergeCell ref="AA7:AB7"/>
    <mergeCell ref="I7:J7"/>
    <mergeCell ref="K7:L7"/>
    <mergeCell ref="M7:N7"/>
    <mergeCell ref="O7:P7"/>
    <mergeCell ref="Q7:R7"/>
    <mergeCell ref="A5:A8"/>
    <mergeCell ref="B5:B8"/>
    <mergeCell ref="C5:P5"/>
    <mergeCell ref="Q5:AD5"/>
    <mergeCell ref="C6:D6"/>
    <mergeCell ref="E6:H6"/>
    <mergeCell ref="I6:L6"/>
    <mergeCell ref="M6:P6"/>
    <mergeCell ref="Q6:R6"/>
    <mergeCell ref="S6:V6"/>
    <mergeCell ref="AC7:AD7"/>
    <mergeCell ref="W6:Z6"/>
    <mergeCell ref="AA6:AD6"/>
    <mergeCell ref="C7:D7"/>
    <mergeCell ref="E7:F7"/>
    <mergeCell ref="G7:H7"/>
  </mergeCells>
  <conditionalFormatting sqref="I9:J35">
    <cfRule type="cellIs" dxfId="1830" priority="4" operator="greaterThan">
      <formula>1</formula>
    </cfRule>
  </conditionalFormatting>
  <conditionalFormatting sqref="AA9:AB35">
    <cfRule type="cellIs" dxfId="1829" priority="1" operator="greaterThan">
      <formula>1</formula>
    </cfRule>
  </conditionalFormatting>
  <conditionalFormatting sqref="M9:N35">
    <cfRule type="cellIs" dxfId="1828" priority="3" operator="greaterThan">
      <formula>1</formula>
    </cfRule>
  </conditionalFormatting>
  <conditionalFormatting sqref="W9:X35">
    <cfRule type="cellIs" dxfId="1827" priority="2" operator="greaterThan">
      <formula>1</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0"/>
  <sheetViews>
    <sheetView topLeftCell="C1" workbookViewId="0">
      <selection activeCell="F32" sqref="F32"/>
    </sheetView>
  </sheetViews>
  <sheetFormatPr defaultRowHeight="11.25" x14ac:dyDescent="0.2"/>
  <cols>
    <col min="1" max="1" width="6.5703125" style="223" customWidth="1"/>
    <col min="2" max="2" width="41" style="223" customWidth="1"/>
    <col min="3" max="3" width="12.85546875" style="223" customWidth="1"/>
    <col min="4" max="4" width="11.5703125" style="223" customWidth="1"/>
    <col min="5" max="5" width="15.85546875" style="223" customWidth="1"/>
    <col min="6" max="6" width="11.5703125" style="223" customWidth="1"/>
    <col min="7" max="7" width="12.85546875" style="223" customWidth="1"/>
    <col min="8" max="8" width="11.5703125" style="223" customWidth="1"/>
    <col min="9" max="9" width="12.85546875" style="223" customWidth="1"/>
    <col min="10" max="10" width="11.5703125" style="223" customWidth="1"/>
    <col min="11" max="11" width="12.85546875" style="223" customWidth="1"/>
    <col min="12" max="12" width="11.5703125" style="223" customWidth="1"/>
    <col min="13" max="13" width="12.85546875" style="223" customWidth="1"/>
    <col min="14" max="14" width="11.5703125" style="223" customWidth="1"/>
    <col min="15" max="15" width="17.5703125" style="223" customWidth="1"/>
    <col min="16" max="16" width="11.85546875" style="223" customWidth="1"/>
    <col min="17" max="17" width="12.85546875" style="223" customWidth="1"/>
    <col min="18" max="18" width="11.5703125" style="223" customWidth="1"/>
    <col min="19" max="19" width="12.85546875" style="223" customWidth="1"/>
    <col min="20" max="20" width="11.5703125" style="223" customWidth="1"/>
    <col min="21" max="21" width="12.85546875" style="223" customWidth="1"/>
    <col min="22" max="22" width="11.5703125" style="223" customWidth="1"/>
    <col min="23" max="16384" width="9.140625" style="223"/>
  </cols>
  <sheetData>
    <row r="1" spans="1:22" x14ac:dyDescent="0.2">
      <c r="A1" s="99" t="s">
        <v>222</v>
      </c>
      <c r="B1" s="20"/>
      <c r="C1" s="20"/>
      <c r="D1" s="20"/>
      <c r="E1" s="20"/>
      <c r="F1" s="220"/>
      <c r="G1" s="20"/>
      <c r="H1" s="20"/>
      <c r="I1" s="20"/>
      <c r="J1" s="20"/>
      <c r="K1" s="20"/>
      <c r="L1" s="20"/>
      <c r="M1" s="221"/>
      <c r="N1" s="221"/>
      <c r="O1" s="221"/>
      <c r="P1" s="221"/>
      <c r="Q1" s="221"/>
      <c r="R1" s="221"/>
      <c r="S1" s="221"/>
      <c r="T1" s="221"/>
      <c r="U1" s="221"/>
      <c r="V1" s="221"/>
    </row>
    <row r="2" spans="1:22" ht="15.75" x14ac:dyDescent="0.2">
      <c r="A2" s="272" t="s">
        <v>314</v>
      </c>
      <c r="B2" s="225"/>
      <c r="C2" s="225"/>
      <c r="D2" s="225"/>
      <c r="E2" s="225"/>
      <c r="F2" s="225"/>
      <c r="G2" s="225"/>
      <c r="H2" s="225"/>
      <c r="I2" s="225"/>
      <c r="J2" s="225"/>
      <c r="K2" s="225"/>
      <c r="L2" s="225"/>
      <c r="M2" s="221"/>
      <c r="N2" s="221"/>
      <c r="O2" s="221"/>
      <c r="P2" s="221"/>
      <c r="Q2" s="221"/>
      <c r="R2" s="221"/>
      <c r="S2" s="221"/>
      <c r="T2" s="221"/>
      <c r="U2" s="221"/>
      <c r="V2" s="221"/>
    </row>
    <row r="3" spans="1:22" x14ac:dyDescent="0.2">
      <c r="A3" s="28" t="str">
        <f>CONCATENATE("за ",VLOOKUP([1]Период!B2,[1]Период!A7:I22,8,0), " ",[1]Период!E2,"а")</f>
        <v>за I квартал 2019 года</v>
      </c>
      <c r="B3" s="28"/>
      <c r="C3" s="28"/>
      <c r="D3" s="28"/>
      <c r="E3" s="28"/>
      <c r="F3" s="28"/>
      <c r="G3" s="28"/>
      <c r="H3" s="28"/>
      <c r="I3" s="225"/>
      <c r="J3" s="225"/>
      <c r="K3" s="225"/>
      <c r="L3" s="225"/>
      <c r="M3" s="273"/>
      <c r="N3" s="273"/>
      <c r="O3" s="221"/>
      <c r="P3" s="221"/>
      <c r="Q3" s="221"/>
      <c r="R3" s="221"/>
      <c r="S3" s="221"/>
      <c r="T3" s="221"/>
      <c r="U3" s="221"/>
      <c r="V3" s="221"/>
    </row>
    <row r="4" spans="1:22" x14ac:dyDescent="0.2">
      <c r="A4" s="228" t="s">
        <v>288</v>
      </c>
      <c r="B4" s="28"/>
      <c r="C4" s="28"/>
      <c r="D4" s="28"/>
      <c r="E4" s="28"/>
      <c r="F4" s="227"/>
      <c r="G4" s="227"/>
      <c r="H4" s="227"/>
      <c r="I4" s="227"/>
      <c r="J4" s="227"/>
      <c r="K4" s="227"/>
      <c r="L4" s="227"/>
      <c r="M4" s="221"/>
      <c r="N4" s="221"/>
      <c r="O4" s="221"/>
      <c r="P4" s="221"/>
      <c r="Q4" s="221"/>
      <c r="R4" s="221"/>
      <c r="S4" s="221"/>
      <c r="T4" s="221"/>
      <c r="U4" s="221"/>
      <c r="V4" s="221"/>
    </row>
    <row r="5" spans="1:22" x14ac:dyDescent="0.2">
      <c r="A5" s="737" t="s">
        <v>289</v>
      </c>
      <c r="B5" s="752" t="s">
        <v>290</v>
      </c>
      <c r="C5" s="754" t="str">
        <f>CONCATENATE("Отчетный период ",[1]Период!B2," ",[1]Период!E2,"а")</f>
        <v>Отчетный период 1 квартал 2019 года</v>
      </c>
      <c r="D5" s="743"/>
      <c r="E5" s="743"/>
      <c r="F5" s="743"/>
      <c r="G5" s="743"/>
      <c r="H5" s="743"/>
      <c r="I5" s="743"/>
      <c r="J5" s="743"/>
      <c r="K5" s="743"/>
      <c r="L5" s="744"/>
      <c r="M5" s="754" t="str">
        <f>CONCATENATE("Отчетный период ",[1]Период!B3," ",VLOOKUP([1]Период!B3,[1]Период!$B$7:$I$22,8,0)," ",[1]Период!E2,"а")</f>
        <v>Отчетный период 3 месяца 2019 года</v>
      </c>
      <c r="N5" s="743"/>
      <c r="O5" s="743"/>
      <c r="P5" s="743"/>
      <c r="Q5" s="743"/>
      <c r="R5" s="743"/>
      <c r="S5" s="743"/>
      <c r="T5" s="743"/>
      <c r="U5" s="743"/>
      <c r="V5" s="744"/>
    </row>
    <row r="6" spans="1:22" x14ac:dyDescent="0.2">
      <c r="A6" s="738"/>
      <c r="B6" s="753"/>
      <c r="C6" s="755" t="s">
        <v>281</v>
      </c>
      <c r="D6" s="756"/>
      <c r="E6" s="274" t="s">
        <v>242</v>
      </c>
      <c r="F6" s="275"/>
      <c r="G6" s="275"/>
      <c r="H6" s="275"/>
      <c r="I6" s="275"/>
      <c r="J6" s="275"/>
      <c r="K6" s="275"/>
      <c r="L6" s="276"/>
      <c r="M6" s="755" t="s">
        <v>281</v>
      </c>
      <c r="N6" s="756"/>
      <c r="O6" s="274" t="s">
        <v>242</v>
      </c>
      <c r="P6" s="275"/>
      <c r="Q6" s="275"/>
      <c r="R6" s="275"/>
      <c r="S6" s="275"/>
      <c r="T6" s="275"/>
      <c r="U6" s="275"/>
      <c r="V6" s="276"/>
    </row>
    <row r="7" spans="1:22" x14ac:dyDescent="0.2">
      <c r="A7" s="738"/>
      <c r="B7" s="753"/>
      <c r="C7" s="757"/>
      <c r="D7" s="758"/>
      <c r="E7" s="761" t="s">
        <v>315</v>
      </c>
      <c r="F7" s="761"/>
      <c r="G7" s="761"/>
      <c r="H7" s="761"/>
      <c r="I7" s="761"/>
      <c r="J7" s="761"/>
      <c r="K7" s="762" t="s">
        <v>316</v>
      </c>
      <c r="L7" s="763"/>
      <c r="M7" s="757"/>
      <c r="N7" s="758"/>
      <c r="O7" s="761" t="s">
        <v>315</v>
      </c>
      <c r="P7" s="761"/>
      <c r="Q7" s="761"/>
      <c r="R7" s="761"/>
      <c r="S7" s="761"/>
      <c r="T7" s="761"/>
      <c r="U7" s="762" t="s">
        <v>316</v>
      </c>
      <c r="V7" s="763"/>
    </row>
    <row r="8" spans="1:22" x14ac:dyDescent="0.2">
      <c r="A8" s="738"/>
      <c r="B8" s="753"/>
      <c r="C8" s="757"/>
      <c r="D8" s="758"/>
      <c r="E8" s="768" t="s">
        <v>317</v>
      </c>
      <c r="F8" s="768"/>
      <c r="G8" s="769" t="s">
        <v>242</v>
      </c>
      <c r="H8" s="769"/>
      <c r="I8" s="769"/>
      <c r="J8" s="769"/>
      <c r="K8" s="764"/>
      <c r="L8" s="765"/>
      <c r="M8" s="757"/>
      <c r="N8" s="758"/>
      <c r="O8" s="768" t="s">
        <v>317</v>
      </c>
      <c r="P8" s="768"/>
      <c r="Q8" s="769" t="s">
        <v>242</v>
      </c>
      <c r="R8" s="769"/>
      <c r="S8" s="769"/>
      <c r="T8" s="769"/>
      <c r="U8" s="764"/>
      <c r="V8" s="765"/>
    </row>
    <row r="9" spans="1:22" x14ac:dyDescent="0.2">
      <c r="A9" s="738"/>
      <c r="B9" s="753"/>
      <c r="C9" s="759"/>
      <c r="D9" s="760"/>
      <c r="E9" s="768"/>
      <c r="F9" s="768"/>
      <c r="G9" s="768" t="s">
        <v>318</v>
      </c>
      <c r="H9" s="768"/>
      <c r="I9" s="768" t="s">
        <v>319</v>
      </c>
      <c r="J9" s="768"/>
      <c r="K9" s="766"/>
      <c r="L9" s="767"/>
      <c r="M9" s="759"/>
      <c r="N9" s="760"/>
      <c r="O9" s="768"/>
      <c r="P9" s="768"/>
      <c r="Q9" s="768" t="s">
        <v>318</v>
      </c>
      <c r="R9" s="768"/>
      <c r="S9" s="768" t="s">
        <v>319</v>
      </c>
      <c r="T9" s="768"/>
      <c r="U9" s="766"/>
      <c r="V9" s="767"/>
    </row>
    <row r="10" spans="1:22" x14ac:dyDescent="0.2">
      <c r="A10" s="277"/>
      <c r="B10" s="278"/>
      <c r="C10" s="279" t="s">
        <v>291</v>
      </c>
      <c r="D10" s="279" t="s">
        <v>292</v>
      </c>
      <c r="E10" s="279" t="s">
        <v>291</v>
      </c>
      <c r="F10" s="279" t="s">
        <v>292</v>
      </c>
      <c r="G10" s="279" t="s">
        <v>291</v>
      </c>
      <c r="H10" s="279" t="s">
        <v>292</v>
      </c>
      <c r="I10" s="279" t="s">
        <v>291</v>
      </c>
      <c r="J10" s="279" t="s">
        <v>292</v>
      </c>
      <c r="K10" s="279" t="s">
        <v>291</v>
      </c>
      <c r="L10" s="280" t="s">
        <v>292</v>
      </c>
      <c r="M10" s="279" t="s">
        <v>291</v>
      </c>
      <c r="N10" s="279" t="s">
        <v>292</v>
      </c>
      <c r="O10" s="279" t="s">
        <v>291</v>
      </c>
      <c r="P10" s="279" t="s">
        <v>292</v>
      </c>
      <c r="Q10" s="279" t="s">
        <v>291</v>
      </c>
      <c r="R10" s="279" t="s">
        <v>292</v>
      </c>
      <c r="S10" s="279" t="s">
        <v>291</v>
      </c>
      <c r="T10" s="279" t="s">
        <v>292</v>
      </c>
      <c r="U10" s="279" t="s">
        <v>291</v>
      </c>
      <c r="V10" s="280" t="s">
        <v>292</v>
      </c>
    </row>
    <row r="11" spans="1:22" s="286" customFormat="1" x14ac:dyDescent="0.2">
      <c r="A11" s="281" t="s">
        <v>238</v>
      </c>
      <c r="B11" s="282" t="s">
        <v>293</v>
      </c>
      <c r="C11" s="283">
        <f>SUM(C13,C14:C17)</f>
        <v>0</v>
      </c>
      <c r="D11" s="283">
        <f t="shared" ref="D11:N11" si="0">D13+D14+D15+D16+D17</f>
        <v>0</v>
      </c>
      <c r="E11" s="283">
        <f>E13+E14+E15+E16+E17</f>
        <v>0</v>
      </c>
      <c r="F11" s="283">
        <f>F13+F14+F15+F16+F17</f>
        <v>0</v>
      </c>
      <c r="G11" s="284">
        <f t="shared" si="0"/>
        <v>0</v>
      </c>
      <c r="H11" s="283">
        <f t="shared" si="0"/>
        <v>0</v>
      </c>
      <c r="I11" s="284">
        <f>I13+I14+I15+I16+I17</f>
        <v>0</v>
      </c>
      <c r="J11" s="283">
        <f>J13+J14+J15+J16+J17</f>
        <v>0</v>
      </c>
      <c r="K11" s="283">
        <f t="shared" si="0"/>
        <v>0</v>
      </c>
      <c r="L11" s="285">
        <f t="shared" si="0"/>
        <v>0</v>
      </c>
      <c r="M11" s="283">
        <f>M13+M14+M15+M16+M17</f>
        <v>0</v>
      </c>
      <c r="N11" s="283">
        <f t="shared" si="0"/>
        <v>0</v>
      </c>
      <c r="O11" s="283">
        <f>O13+O14+O15+O16+O17</f>
        <v>0</v>
      </c>
      <c r="P11" s="283">
        <f t="shared" ref="P11:T11" si="1">P13+P14+P15+P16+P17</f>
        <v>0</v>
      </c>
      <c r="Q11" s="284">
        <f t="shared" si="1"/>
        <v>0</v>
      </c>
      <c r="R11" s="283">
        <f>R13+R14+R15+R16+R17</f>
        <v>0</v>
      </c>
      <c r="S11" s="284">
        <f>S13+S14+S15+S16+S17</f>
        <v>0</v>
      </c>
      <c r="T11" s="283">
        <f t="shared" si="1"/>
        <v>0</v>
      </c>
      <c r="U11" s="283">
        <f>U13+U14+U15+U16+U17</f>
        <v>0</v>
      </c>
      <c r="V11" s="285">
        <f>V13+V14+V15+V16+V17</f>
        <v>0</v>
      </c>
    </row>
    <row r="12" spans="1:22" s="291" customFormat="1" x14ac:dyDescent="0.2">
      <c r="A12" s="240"/>
      <c r="B12" s="287" t="s">
        <v>242</v>
      </c>
      <c r="C12" s="288"/>
      <c r="D12" s="288"/>
      <c r="E12" s="288"/>
      <c r="F12" s="288"/>
      <c r="G12" s="289"/>
      <c r="H12" s="288"/>
      <c r="I12" s="289"/>
      <c r="J12" s="288"/>
      <c r="K12" s="288"/>
      <c r="L12" s="290"/>
      <c r="M12" s="288"/>
      <c r="N12" s="288"/>
      <c r="O12" s="288"/>
      <c r="P12" s="288"/>
      <c r="Q12" s="289"/>
      <c r="R12" s="288"/>
      <c r="S12" s="289"/>
      <c r="T12" s="288"/>
      <c r="U12" s="288"/>
      <c r="V12" s="290"/>
    </row>
    <row r="13" spans="1:22" s="291" customFormat="1" x14ac:dyDescent="0.2">
      <c r="A13" s="247">
        <v>1.1000000000000001</v>
      </c>
      <c r="B13" s="292" t="s">
        <v>294</v>
      </c>
      <c r="C13" s="293">
        <f>'7'!G11</f>
        <v>0</v>
      </c>
      <c r="D13" s="293">
        <f>'7'!H11</f>
        <v>0</v>
      </c>
      <c r="E13" s="293">
        <f>G13+I13</f>
        <v>0</v>
      </c>
      <c r="F13" s="293">
        <f>H13+J13</f>
        <v>0</v>
      </c>
      <c r="G13" s="294"/>
      <c r="H13" s="293"/>
      <c r="I13" s="294"/>
      <c r="J13" s="293"/>
      <c r="K13" s="293"/>
      <c r="L13" s="295"/>
      <c r="M13" s="293">
        <f>'7'!U11</f>
        <v>0</v>
      </c>
      <c r="N13" s="293">
        <f>'7'!V11</f>
        <v>0</v>
      </c>
      <c r="O13" s="293">
        <f>Q13+S13</f>
        <v>0</v>
      </c>
      <c r="P13" s="293">
        <f>R13+T13</f>
        <v>0</v>
      </c>
      <c r="Q13" s="294"/>
      <c r="R13" s="293"/>
      <c r="S13" s="294"/>
      <c r="T13" s="293"/>
      <c r="U13" s="293"/>
      <c r="V13" s="295"/>
    </row>
    <row r="14" spans="1:22" s="291" customFormat="1" x14ac:dyDescent="0.2">
      <c r="A14" s="249">
        <v>1.2</v>
      </c>
      <c r="B14" s="296" t="s">
        <v>295</v>
      </c>
      <c r="C14" s="293">
        <f>'7'!G12</f>
        <v>0</v>
      </c>
      <c r="D14" s="293">
        <f>'7'!H12</f>
        <v>0</v>
      </c>
      <c r="E14" s="293">
        <f>G14+I14</f>
        <v>0</v>
      </c>
      <c r="F14" s="293">
        <f t="shared" ref="F14:F16" si="2">H14+J14</f>
        <v>0</v>
      </c>
      <c r="G14" s="294"/>
      <c r="H14" s="293"/>
      <c r="I14" s="294"/>
      <c r="J14" s="293"/>
      <c r="K14" s="293"/>
      <c r="L14" s="295"/>
      <c r="M14" s="293">
        <f>'7'!U12</f>
        <v>0</v>
      </c>
      <c r="N14" s="293">
        <f>'7'!V12</f>
        <v>0</v>
      </c>
      <c r="O14" s="293">
        <f t="shared" ref="O14:P17" si="3">Q14+S14</f>
        <v>0</v>
      </c>
      <c r="P14" s="293">
        <f>R14+T14</f>
        <v>0</v>
      </c>
      <c r="Q14" s="294"/>
      <c r="R14" s="293"/>
      <c r="S14" s="294"/>
      <c r="T14" s="293"/>
      <c r="U14" s="293"/>
      <c r="V14" s="295"/>
    </row>
    <row r="15" spans="1:22" s="291" customFormat="1" x14ac:dyDescent="0.2">
      <c r="A15" s="249">
        <v>1.3</v>
      </c>
      <c r="B15" s="296" t="s">
        <v>296</v>
      </c>
      <c r="C15" s="293">
        <f>'7'!G13</f>
        <v>0</v>
      </c>
      <c r="D15" s="293">
        <f>'7'!H13</f>
        <v>0</v>
      </c>
      <c r="E15" s="293">
        <f>G15+I15</f>
        <v>0</v>
      </c>
      <c r="F15" s="293">
        <f t="shared" si="2"/>
        <v>0</v>
      </c>
      <c r="G15" s="294"/>
      <c r="H15" s="293"/>
      <c r="I15" s="294"/>
      <c r="J15" s="293"/>
      <c r="K15" s="293"/>
      <c r="L15" s="295"/>
      <c r="M15" s="293">
        <f>'7'!U13</f>
        <v>0</v>
      </c>
      <c r="N15" s="293">
        <f>'7'!V13</f>
        <v>0</v>
      </c>
      <c r="O15" s="293">
        <f t="shared" si="3"/>
        <v>0</v>
      </c>
      <c r="P15" s="293">
        <f t="shared" si="3"/>
        <v>0</v>
      </c>
      <c r="Q15" s="294"/>
      <c r="R15" s="293"/>
      <c r="S15" s="294"/>
      <c r="T15" s="293"/>
      <c r="U15" s="293"/>
      <c r="V15" s="295"/>
    </row>
    <row r="16" spans="1:22" s="291" customFormat="1" x14ac:dyDescent="0.2">
      <c r="A16" s="249">
        <v>1.4</v>
      </c>
      <c r="B16" s="296" t="s">
        <v>297</v>
      </c>
      <c r="C16" s="293">
        <f>'7'!G14</f>
        <v>0</v>
      </c>
      <c r="D16" s="293">
        <f>'7'!H14</f>
        <v>0</v>
      </c>
      <c r="E16" s="293">
        <f>G16+I16</f>
        <v>0</v>
      </c>
      <c r="F16" s="293">
        <f t="shared" si="2"/>
        <v>0</v>
      </c>
      <c r="G16" s="294"/>
      <c r="H16" s="293"/>
      <c r="I16" s="294"/>
      <c r="J16" s="293"/>
      <c r="K16" s="293"/>
      <c r="L16" s="295"/>
      <c r="M16" s="293">
        <f>'7'!U14</f>
        <v>0</v>
      </c>
      <c r="N16" s="293">
        <f>'7'!V14</f>
        <v>0</v>
      </c>
      <c r="O16" s="293">
        <f t="shared" si="3"/>
        <v>0</v>
      </c>
      <c r="P16" s="293">
        <f t="shared" si="3"/>
        <v>0</v>
      </c>
      <c r="Q16" s="294"/>
      <c r="R16" s="293"/>
      <c r="S16" s="294"/>
      <c r="T16" s="293"/>
      <c r="U16" s="293"/>
      <c r="V16" s="295"/>
    </row>
    <row r="17" spans="1:22" s="291" customFormat="1" x14ac:dyDescent="0.2">
      <c r="A17" s="249">
        <v>1.5</v>
      </c>
      <c r="B17" s="296" t="s">
        <v>298</v>
      </c>
      <c r="C17" s="293">
        <f>'7'!G15</f>
        <v>0</v>
      </c>
      <c r="D17" s="293">
        <f>'7'!H15</f>
        <v>0</v>
      </c>
      <c r="E17" s="293">
        <f>G17+I17</f>
        <v>0</v>
      </c>
      <c r="F17" s="293">
        <f>H17+J17</f>
        <v>0</v>
      </c>
      <c r="G17" s="294"/>
      <c r="H17" s="293"/>
      <c r="I17" s="294"/>
      <c r="J17" s="293"/>
      <c r="K17" s="293"/>
      <c r="L17" s="295"/>
      <c r="M17" s="293">
        <f>'7'!U15</f>
        <v>0</v>
      </c>
      <c r="N17" s="293">
        <f>'7'!V15</f>
        <v>0</v>
      </c>
      <c r="O17" s="293">
        <f t="shared" si="3"/>
        <v>0</v>
      </c>
      <c r="P17" s="293">
        <f>R17+T17</f>
        <v>0</v>
      </c>
      <c r="Q17" s="294"/>
      <c r="R17" s="293"/>
      <c r="S17" s="294"/>
      <c r="T17" s="293"/>
      <c r="U17" s="293"/>
      <c r="V17" s="295"/>
    </row>
    <row r="18" spans="1:22" s="286" customFormat="1" x14ac:dyDescent="0.2">
      <c r="A18" s="251" t="s">
        <v>260</v>
      </c>
      <c r="B18" s="297" t="s">
        <v>299</v>
      </c>
      <c r="C18" s="197">
        <f>SUM(C20:C27)</f>
        <v>0</v>
      </c>
      <c r="D18" s="197">
        <f t="shared" ref="D18:N18" si="4">D20+D21+D22+D23+D24+D25+D26+D27</f>
        <v>0</v>
      </c>
      <c r="E18" s="197">
        <f>E20+E21+E22+E23+E24+E25+E26+E27</f>
        <v>0</v>
      </c>
      <c r="F18" s="197">
        <f t="shared" ref="F18:J18" si="5">F20+F21+F22+F23+F24+F25+F26+F27</f>
        <v>0</v>
      </c>
      <c r="G18" s="197">
        <f t="shared" si="5"/>
        <v>0</v>
      </c>
      <c r="H18" s="197">
        <f t="shared" si="5"/>
        <v>0</v>
      </c>
      <c r="I18" s="197">
        <f t="shared" si="5"/>
        <v>0</v>
      </c>
      <c r="J18" s="197">
        <f t="shared" si="5"/>
        <v>0</v>
      </c>
      <c r="K18" s="197">
        <f t="shared" si="4"/>
        <v>0</v>
      </c>
      <c r="L18" s="298">
        <f t="shared" si="4"/>
        <v>0</v>
      </c>
      <c r="M18" s="197">
        <f t="shared" si="4"/>
        <v>0</v>
      </c>
      <c r="N18" s="197">
        <f t="shared" si="4"/>
        <v>0</v>
      </c>
      <c r="O18" s="197">
        <f>O20+O21+O22+O23+O24+O25+O26+O27</f>
        <v>0</v>
      </c>
      <c r="P18" s="197">
        <f t="shared" ref="P18:T18" si="6">P20+P21+P22+P23+P24+P25+P26+P27</f>
        <v>0</v>
      </c>
      <c r="Q18" s="197">
        <f t="shared" si="6"/>
        <v>0</v>
      </c>
      <c r="R18" s="197">
        <f t="shared" si="6"/>
        <v>0</v>
      </c>
      <c r="S18" s="197">
        <f t="shared" si="6"/>
        <v>0</v>
      </c>
      <c r="T18" s="197">
        <f t="shared" si="6"/>
        <v>0</v>
      </c>
      <c r="U18" s="197">
        <f>U20+U21+U22+U23+U24+U25+U26+U27</f>
        <v>0</v>
      </c>
      <c r="V18" s="298">
        <f>V20+V21+V22+V23+V24+V25+V26+V27</f>
        <v>0</v>
      </c>
    </row>
    <row r="19" spans="1:22" s="291" customFormat="1" x14ac:dyDescent="0.2">
      <c r="A19" s="249"/>
      <c r="B19" s="287" t="s">
        <v>242</v>
      </c>
      <c r="C19" s="288"/>
      <c r="D19" s="288"/>
      <c r="E19" s="288"/>
      <c r="F19" s="288"/>
      <c r="G19" s="289"/>
      <c r="H19" s="288"/>
      <c r="I19" s="289"/>
      <c r="J19" s="288"/>
      <c r="K19" s="288"/>
      <c r="L19" s="290"/>
      <c r="M19" s="288"/>
      <c r="N19" s="288"/>
      <c r="O19" s="288"/>
      <c r="P19" s="288"/>
      <c r="Q19" s="289"/>
      <c r="R19" s="288"/>
      <c r="S19" s="289"/>
      <c r="T19" s="288"/>
      <c r="U19" s="288"/>
      <c r="V19" s="290"/>
    </row>
    <row r="20" spans="1:22" s="291" customFormat="1" x14ac:dyDescent="0.2">
      <c r="A20" s="249">
        <v>2.1</v>
      </c>
      <c r="B20" s="296" t="s">
        <v>300</v>
      </c>
      <c r="C20" s="293">
        <f>'7'!G18</f>
        <v>0</v>
      </c>
      <c r="D20" s="293">
        <f>'7'!H18</f>
        <v>0</v>
      </c>
      <c r="E20" s="293">
        <f t="shared" ref="E20:F27" si="7">G20+I20</f>
        <v>0</v>
      </c>
      <c r="F20" s="293">
        <f t="shared" si="7"/>
        <v>0</v>
      </c>
      <c r="G20" s="294"/>
      <c r="H20" s="293"/>
      <c r="I20" s="294"/>
      <c r="J20" s="293"/>
      <c r="K20" s="293"/>
      <c r="L20" s="295"/>
      <c r="M20" s="293">
        <f>'7'!U18</f>
        <v>0</v>
      </c>
      <c r="N20" s="293">
        <f>'7'!V18</f>
        <v>0</v>
      </c>
      <c r="O20" s="293">
        <f t="shared" ref="O20:P24" si="8">Q20+S20</f>
        <v>0</v>
      </c>
      <c r="P20" s="293">
        <f t="shared" si="8"/>
        <v>0</v>
      </c>
      <c r="Q20" s="294"/>
      <c r="R20" s="293"/>
      <c r="S20" s="294"/>
      <c r="T20" s="293"/>
      <c r="U20" s="293"/>
      <c r="V20" s="295"/>
    </row>
    <row r="21" spans="1:22" s="291" customFormat="1" x14ac:dyDescent="0.2">
      <c r="A21" s="249">
        <v>2.2000000000000002</v>
      </c>
      <c r="B21" s="296" t="s">
        <v>301</v>
      </c>
      <c r="C21" s="293">
        <f>'7'!G19</f>
        <v>0</v>
      </c>
      <c r="D21" s="293">
        <f>'7'!H19</f>
        <v>0</v>
      </c>
      <c r="E21" s="293">
        <f t="shared" si="7"/>
        <v>0</v>
      </c>
      <c r="F21" s="293">
        <f t="shared" si="7"/>
        <v>0</v>
      </c>
      <c r="G21" s="294"/>
      <c r="H21" s="293"/>
      <c r="I21" s="294"/>
      <c r="J21" s="293"/>
      <c r="K21" s="293"/>
      <c r="L21" s="295"/>
      <c r="M21" s="293">
        <f>'7'!U19</f>
        <v>0</v>
      </c>
      <c r="N21" s="293">
        <f>'7'!V19</f>
        <v>0</v>
      </c>
      <c r="O21" s="293">
        <f t="shared" si="8"/>
        <v>0</v>
      </c>
      <c r="P21" s="293">
        <f t="shared" si="8"/>
        <v>0</v>
      </c>
      <c r="Q21" s="294"/>
      <c r="R21" s="293"/>
      <c r="S21" s="294"/>
      <c r="T21" s="293"/>
      <c r="U21" s="293"/>
      <c r="V21" s="295"/>
    </row>
    <row r="22" spans="1:22" s="291" customFormat="1" x14ac:dyDescent="0.2">
      <c r="A22" s="249">
        <v>2.2999999999999998</v>
      </c>
      <c r="B22" s="296" t="s">
        <v>302</v>
      </c>
      <c r="C22" s="293">
        <f>'7'!G20</f>
        <v>0</v>
      </c>
      <c r="D22" s="293">
        <f>'7'!H20</f>
        <v>0</v>
      </c>
      <c r="E22" s="293">
        <f t="shared" si="7"/>
        <v>0</v>
      </c>
      <c r="F22" s="293">
        <f t="shared" si="7"/>
        <v>0</v>
      </c>
      <c r="G22" s="294"/>
      <c r="H22" s="293"/>
      <c r="I22" s="294"/>
      <c r="J22" s="293"/>
      <c r="K22" s="293"/>
      <c r="L22" s="295"/>
      <c r="M22" s="293">
        <f>'7'!U20</f>
        <v>0</v>
      </c>
      <c r="N22" s="293">
        <f>'7'!V20</f>
        <v>0</v>
      </c>
      <c r="O22" s="293">
        <f>Q22+S22</f>
        <v>0</v>
      </c>
      <c r="P22" s="293">
        <f t="shared" si="8"/>
        <v>0</v>
      </c>
      <c r="Q22" s="294"/>
      <c r="R22" s="293"/>
      <c r="S22" s="294"/>
      <c r="T22" s="293"/>
      <c r="U22" s="293"/>
      <c r="V22" s="295"/>
    </row>
    <row r="23" spans="1:22" s="291" customFormat="1" x14ac:dyDescent="0.2">
      <c r="A23" s="249">
        <v>2.4</v>
      </c>
      <c r="B23" s="296" t="s">
        <v>303</v>
      </c>
      <c r="C23" s="293">
        <f>'7'!G21</f>
        <v>0</v>
      </c>
      <c r="D23" s="293">
        <f>'7'!H21</f>
        <v>0</v>
      </c>
      <c r="E23" s="293">
        <f t="shared" si="7"/>
        <v>0</v>
      </c>
      <c r="F23" s="293">
        <f t="shared" si="7"/>
        <v>0</v>
      </c>
      <c r="G23" s="294"/>
      <c r="H23" s="293"/>
      <c r="I23" s="294"/>
      <c r="J23" s="293"/>
      <c r="K23" s="293"/>
      <c r="L23" s="295"/>
      <c r="M23" s="293">
        <f>'7'!U21</f>
        <v>0</v>
      </c>
      <c r="N23" s="293">
        <f>'7'!V21</f>
        <v>0</v>
      </c>
      <c r="O23" s="293">
        <f t="shared" ref="O23:P27" si="9">Q23+S23</f>
        <v>0</v>
      </c>
      <c r="P23" s="293">
        <f t="shared" si="8"/>
        <v>0</v>
      </c>
      <c r="Q23" s="294"/>
      <c r="R23" s="293"/>
      <c r="S23" s="294"/>
      <c r="T23" s="293"/>
      <c r="U23" s="293"/>
      <c r="V23" s="295"/>
    </row>
    <row r="24" spans="1:22" s="291" customFormat="1" x14ac:dyDescent="0.2">
      <c r="A24" s="249">
        <v>2.5</v>
      </c>
      <c r="B24" s="296" t="s">
        <v>269</v>
      </c>
      <c r="C24" s="293">
        <f>'7'!G22</f>
        <v>0</v>
      </c>
      <c r="D24" s="293">
        <f>'7'!H22</f>
        <v>0</v>
      </c>
      <c r="E24" s="293">
        <f t="shared" si="7"/>
        <v>0</v>
      </c>
      <c r="F24" s="293">
        <f t="shared" si="7"/>
        <v>0</v>
      </c>
      <c r="G24" s="294"/>
      <c r="H24" s="293"/>
      <c r="I24" s="294"/>
      <c r="J24" s="293"/>
      <c r="K24" s="293"/>
      <c r="L24" s="295"/>
      <c r="M24" s="293">
        <f>'7'!U22</f>
        <v>0</v>
      </c>
      <c r="N24" s="293">
        <f>'7'!V22</f>
        <v>0</v>
      </c>
      <c r="O24" s="293">
        <f t="shared" si="9"/>
        <v>0</v>
      </c>
      <c r="P24" s="293">
        <f t="shared" si="8"/>
        <v>0</v>
      </c>
      <c r="Q24" s="294"/>
      <c r="R24" s="293"/>
      <c r="S24" s="294"/>
      <c r="T24" s="293"/>
      <c r="U24" s="293"/>
      <c r="V24" s="295"/>
    </row>
    <row r="25" spans="1:22" s="291" customFormat="1" x14ac:dyDescent="0.2">
      <c r="A25" s="249">
        <v>2.6</v>
      </c>
      <c r="B25" s="296" t="s">
        <v>304</v>
      </c>
      <c r="C25" s="293">
        <f>'7'!G23</f>
        <v>0</v>
      </c>
      <c r="D25" s="293">
        <f>'7'!H23</f>
        <v>0</v>
      </c>
      <c r="E25" s="293">
        <f t="shared" si="7"/>
        <v>0</v>
      </c>
      <c r="F25" s="293">
        <f>H25+J25</f>
        <v>0</v>
      </c>
      <c r="G25" s="294"/>
      <c r="H25" s="293"/>
      <c r="I25" s="294"/>
      <c r="J25" s="293"/>
      <c r="K25" s="293"/>
      <c r="L25" s="295"/>
      <c r="M25" s="293">
        <f>'7'!U23</f>
        <v>0</v>
      </c>
      <c r="N25" s="293">
        <f>'7'!V23</f>
        <v>0</v>
      </c>
      <c r="O25" s="293">
        <f t="shared" si="9"/>
        <v>0</v>
      </c>
      <c r="P25" s="293">
        <f>R25+T25</f>
        <v>0</v>
      </c>
      <c r="Q25" s="294"/>
      <c r="R25" s="293"/>
      <c r="S25" s="294"/>
      <c r="T25" s="293"/>
      <c r="U25" s="293"/>
      <c r="V25" s="295"/>
    </row>
    <row r="26" spans="1:22" s="291" customFormat="1" x14ac:dyDescent="0.2">
      <c r="A26" s="249">
        <v>2.7</v>
      </c>
      <c r="B26" s="296" t="s">
        <v>305</v>
      </c>
      <c r="C26" s="293">
        <f>'7'!G24</f>
        <v>0</v>
      </c>
      <c r="D26" s="293">
        <f>'7'!H24</f>
        <v>0</v>
      </c>
      <c r="E26" s="293">
        <f t="shared" si="7"/>
        <v>0</v>
      </c>
      <c r="F26" s="293">
        <f t="shared" si="7"/>
        <v>0</v>
      </c>
      <c r="G26" s="294"/>
      <c r="H26" s="293"/>
      <c r="I26" s="294"/>
      <c r="J26" s="293"/>
      <c r="K26" s="293"/>
      <c r="L26" s="295"/>
      <c r="M26" s="293">
        <f>'7'!U24</f>
        <v>0</v>
      </c>
      <c r="N26" s="293">
        <f>'7'!V24</f>
        <v>0</v>
      </c>
      <c r="O26" s="293">
        <f t="shared" si="9"/>
        <v>0</v>
      </c>
      <c r="P26" s="293">
        <f t="shared" si="9"/>
        <v>0</v>
      </c>
      <c r="Q26" s="294"/>
      <c r="R26" s="293"/>
      <c r="S26" s="294"/>
      <c r="T26" s="293"/>
      <c r="U26" s="293"/>
      <c r="V26" s="295"/>
    </row>
    <row r="27" spans="1:22" s="291" customFormat="1" x14ac:dyDescent="0.2">
      <c r="A27" s="249">
        <v>2.8</v>
      </c>
      <c r="B27" s="296" t="s">
        <v>306</v>
      </c>
      <c r="C27" s="293">
        <f>'7'!G25</f>
        <v>0</v>
      </c>
      <c r="D27" s="293">
        <f>'7'!H25</f>
        <v>0</v>
      </c>
      <c r="E27" s="293">
        <f t="shared" si="7"/>
        <v>0</v>
      </c>
      <c r="F27" s="293">
        <f t="shared" si="7"/>
        <v>0</v>
      </c>
      <c r="G27" s="294"/>
      <c r="H27" s="293"/>
      <c r="I27" s="294"/>
      <c r="J27" s="293"/>
      <c r="K27" s="293"/>
      <c r="L27" s="295"/>
      <c r="M27" s="293">
        <f>'7'!U25</f>
        <v>0</v>
      </c>
      <c r="N27" s="293">
        <f>'7'!V25</f>
        <v>0</v>
      </c>
      <c r="O27" s="293">
        <f t="shared" si="9"/>
        <v>0</v>
      </c>
      <c r="P27" s="293">
        <f t="shared" si="9"/>
        <v>0</v>
      </c>
      <c r="Q27" s="294"/>
      <c r="R27" s="293"/>
      <c r="S27" s="294"/>
      <c r="T27" s="293"/>
      <c r="U27" s="293"/>
      <c r="V27" s="295"/>
    </row>
    <row r="28" spans="1:22" s="286" customFormat="1" x14ac:dyDescent="0.2">
      <c r="A28" s="251" t="s">
        <v>271</v>
      </c>
      <c r="B28" s="297" t="s">
        <v>307</v>
      </c>
      <c r="C28" s="197">
        <f>SUM(C30:C36)</f>
        <v>0</v>
      </c>
      <c r="D28" s="197">
        <f>SUM(D30:D36)</f>
        <v>0</v>
      </c>
      <c r="E28" s="197">
        <f>SUM(E30:E36)</f>
        <v>0</v>
      </c>
      <c r="F28" s="197">
        <f t="shared" ref="F28:N28" si="10">SUM(F30:F36)</f>
        <v>0</v>
      </c>
      <c r="G28" s="197">
        <f t="shared" si="10"/>
        <v>0</v>
      </c>
      <c r="H28" s="197">
        <f t="shared" si="10"/>
        <v>0</v>
      </c>
      <c r="I28" s="197">
        <f t="shared" si="10"/>
        <v>0</v>
      </c>
      <c r="J28" s="197">
        <f t="shared" si="10"/>
        <v>0</v>
      </c>
      <c r="K28" s="197">
        <f t="shared" si="10"/>
        <v>0</v>
      </c>
      <c r="L28" s="298">
        <f t="shared" si="10"/>
        <v>0</v>
      </c>
      <c r="M28" s="197">
        <f t="shared" si="10"/>
        <v>0</v>
      </c>
      <c r="N28" s="197">
        <f t="shared" si="10"/>
        <v>0</v>
      </c>
      <c r="O28" s="197">
        <f>SUM(O30:O36)</f>
        <v>0</v>
      </c>
      <c r="P28" s="197">
        <f t="shared" ref="P28:V28" si="11">SUM(P30:P36)</f>
        <v>0</v>
      </c>
      <c r="Q28" s="197">
        <f t="shared" si="11"/>
        <v>0</v>
      </c>
      <c r="R28" s="197">
        <f t="shared" si="11"/>
        <v>0</v>
      </c>
      <c r="S28" s="197">
        <f t="shared" si="11"/>
        <v>0</v>
      </c>
      <c r="T28" s="197">
        <f t="shared" si="11"/>
        <v>0</v>
      </c>
      <c r="U28" s="197">
        <f t="shared" si="11"/>
        <v>0</v>
      </c>
      <c r="V28" s="298">
        <f t="shared" si="11"/>
        <v>0</v>
      </c>
    </row>
    <row r="29" spans="1:22" s="291" customFormat="1" x14ac:dyDescent="0.2">
      <c r="A29" s="249"/>
      <c r="B29" s="287" t="s">
        <v>242</v>
      </c>
      <c r="C29" s="288"/>
      <c r="D29" s="288"/>
      <c r="E29" s="288"/>
      <c r="F29" s="288"/>
      <c r="G29" s="289"/>
      <c r="H29" s="288"/>
      <c r="I29" s="289"/>
      <c r="J29" s="288"/>
      <c r="K29" s="288"/>
      <c r="L29" s="290"/>
      <c r="M29" s="288"/>
      <c r="N29" s="288"/>
      <c r="O29" s="288"/>
      <c r="P29" s="288"/>
      <c r="Q29" s="289"/>
      <c r="R29" s="288"/>
      <c r="S29" s="289"/>
      <c r="T29" s="288"/>
      <c r="U29" s="288"/>
      <c r="V29" s="290"/>
    </row>
    <row r="30" spans="1:22" s="291" customFormat="1" x14ac:dyDescent="0.2">
      <c r="A30" s="249">
        <v>3.1</v>
      </c>
      <c r="B30" s="296" t="s">
        <v>308</v>
      </c>
      <c r="C30" s="293">
        <f>'7'!G28</f>
        <v>0</v>
      </c>
      <c r="D30" s="293">
        <f>'7'!H28</f>
        <v>0</v>
      </c>
      <c r="E30" s="293">
        <f t="shared" ref="E30:F36" si="12">G30+I30</f>
        <v>0</v>
      </c>
      <c r="F30" s="293">
        <f t="shared" si="12"/>
        <v>0</v>
      </c>
      <c r="G30" s="294"/>
      <c r="H30" s="293"/>
      <c r="I30" s="294"/>
      <c r="J30" s="293"/>
      <c r="K30" s="293"/>
      <c r="L30" s="295"/>
      <c r="M30" s="293">
        <f>'7'!U28</f>
        <v>0</v>
      </c>
      <c r="N30" s="293">
        <f>'7'!V28</f>
        <v>0</v>
      </c>
      <c r="O30" s="293">
        <f t="shared" ref="O30:P36" si="13">Q30+S30</f>
        <v>0</v>
      </c>
      <c r="P30" s="293">
        <f t="shared" si="13"/>
        <v>0</v>
      </c>
      <c r="Q30" s="294"/>
      <c r="R30" s="293"/>
      <c r="S30" s="294"/>
      <c r="T30" s="293"/>
      <c r="U30" s="293"/>
      <c r="V30" s="295"/>
    </row>
    <row r="31" spans="1:22" s="291" customFormat="1" x14ac:dyDescent="0.2">
      <c r="A31" s="249">
        <v>3.2</v>
      </c>
      <c r="B31" s="296" t="s">
        <v>309</v>
      </c>
      <c r="C31" s="293">
        <f>'7'!G29</f>
        <v>0</v>
      </c>
      <c r="D31" s="293">
        <f>'7'!H29</f>
        <v>0</v>
      </c>
      <c r="E31" s="293">
        <f t="shared" si="12"/>
        <v>0</v>
      </c>
      <c r="F31" s="293">
        <f t="shared" si="12"/>
        <v>0</v>
      </c>
      <c r="G31" s="294"/>
      <c r="H31" s="293"/>
      <c r="I31" s="294"/>
      <c r="J31" s="293"/>
      <c r="K31" s="293"/>
      <c r="L31" s="295"/>
      <c r="M31" s="293">
        <f>'7'!U29</f>
        <v>0</v>
      </c>
      <c r="N31" s="293">
        <f>'7'!V29</f>
        <v>0</v>
      </c>
      <c r="O31" s="293">
        <f t="shared" si="13"/>
        <v>0</v>
      </c>
      <c r="P31" s="293">
        <f t="shared" si="13"/>
        <v>0</v>
      </c>
      <c r="Q31" s="294"/>
      <c r="R31" s="293"/>
      <c r="S31" s="294"/>
      <c r="T31" s="293"/>
      <c r="U31" s="293"/>
      <c r="V31" s="295"/>
    </row>
    <row r="32" spans="1:22" s="291" customFormat="1" x14ac:dyDescent="0.2">
      <c r="A32" s="249">
        <v>3.3</v>
      </c>
      <c r="B32" s="296" t="s">
        <v>310</v>
      </c>
      <c r="C32" s="293">
        <f>'7'!G30</f>
        <v>0</v>
      </c>
      <c r="D32" s="293">
        <f>'7'!H30</f>
        <v>0</v>
      </c>
      <c r="E32" s="293">
        <f t="shared" si="12"/>
        <v>0</v>
      </c>
      <c r="F32" s="293">
        <f t="shared" si="12"/>
        <v>0</v>
      </c>
      <c r="G32" s="294"/>
      <c r="H32" s="293"/>
      <c r="I32" s="294"/>
      <c r="J32" s="293"/>
      <c r="K32" s="293"/>
      <c r="L32" s="295"/>
      <c r="M32" s="293">
        <f>'7'!U30</f>
        <v>0</v>
      </c>
      <c r="N32" s="293">
        <f>'7'!V30</f>
        <v>0</v>
      </c>
      <c r="O32" s="293">
        <f t="shared" si="13"/>
        <v>0</v>
      </c>
      <c r="P32" s="293">
        <f t="shared" si="13"/>
        <v>0</v>
      </c>
      <c r="Q32" s="294"/>
      <c r="R32" s="293"/>
      <c r="S32" s="294"/>
      <c r="T32" s="293"/>
      <c r="U32" s="293"/>
      <c r="V32" s="295"/>
    </row>
    <row r="33" spans="1:22" s="291" customFormat="1" ht="22.5" x14ac:dyDescent="0.2">
      <c r="A33" s="249">
        <v>3.4</v>
      </c>
      <c r="B33" s="296" t="s">
        <v>311</v>
      </c>
      <c r="C33" s="293">
        <f>'7'!G31</f>
        <v>0</v>
      </c>
      <c r="D33" s="293">
        <f>'7'!H31</f>
        <v>0</v>
      </c>
      <c r="E33" s="293">
        <f t="shared" si="12"/>
        <v>0</v>
      </c>
      <c r="F33" s="293">
        <f t="shared" si="12"/>
        <v>0</v>
      </c>
      <c r="G33" s="294"/>
      <c r="H33" s="293"/>
      <c r="I33" s="294"/>
      <c r="J33" s="293"/>
      <c r="K33" s="293"/>
      <c r="L33" s="295"/>
      <c r="M33" s="293">
        <f>'7'!U31</f>
        <v>0</v>
      </c>
      <c r="N33" s="293">
        <f>'7'!V31</f>
        <v>0</v>
      </c>
      <c r="O33" s="293">
        <f t="shared" si="13"/>
        <v>0</v>
      </c>
      <c r="P33" s="293">
        <f t="shared" si="13"/>
        <v>0</v>
      </c>
      <c r="Q33" s="294"/>
      <c r="R33" s="293"/>
      <c r="S33" s="294"/>
      <c r="T33" s="293"/>
      <c r="U33" s="293"/>
      <c r="V33" s="295"/>
    </row>
    <row r="34" spans="1:22" s="291" customFormat="1" x14ac:dyDescent="0.2">
      <c r="A34" s="249">
        <v>3.5</v>
      </c>
      <c r="B34" s="296" t="s">
        <v>249</v>
      </c>
      <c r="C34" s="293">
        <f>'7'!G32</f>
        <v>0</v>
      </c>
      <c r="D34" s="293">
        <f>'7'!H32</f>
        <v>0</v>
      </c>
      <c r="E34" s="293">
        <f>G34+I34</f>
        <v>0</v>
      </c>
      <c r="F34" s="293">
        <f t="shared" si="12"/>
        <v>0</v>
      </c>
      <c r="G34" s="294"/>
      <c r="H34" s="293"/>
      <c r="I34" s="294"/>
      <c r="J34" s="293"/>
      <c r="K34" s="293"/>
      <c r="L34" s="295"/>
      <c r="M34" s="293">
        <f>'7'!U32</f>
        <v>0</v>
      </c>
      <c r="N34" s="293">
        <f>'7'!V32</f>
        <v>0</v>
      </c>
      <c r="O34" s="293">
        <f>Q34+S34</f>
        <v>0</v>
      </c>
      <c r="P34" s="293">
        <f>R34+T34</f>
        <v>0</v>
      </c>
      <c r="Q34" s="294"/>
      <c r="R34" s="293"/>
      <c r="S34" s="294"/>
      <c r="T34" s="293"/>
      <c r="U34" s="293"/>
      <c r="V34" s="295"/>
    </row>
    <row r="35" spans="1:22" s="291" customFormat="1" ht="33.75" x14ac:dyDescent="0.2">
      <c r="A35" s="249">
        <v>3.6</v>
      </c>
      <c r="B35" s="296" t="s">
        <v>312</v>
      </c>
      <c r="C35" s="293">
        <f>'7'!G33</f>
        <v>0</v>
      </c>
      <c r="D35" s="293">
        <f>'7'!H33</f>
        <v>0</v>
      </c>
      <c r="E35" s="293">
        <f t="shared" si="12"/>
        <v>0</v>
      </c>
      <c r="F35" s="293">
        <f t="shared" si="12"/>
        <v>0</v>
      </c>
      <c r="G35" s="294"/>
      <c r="H35" s="293"/>
      <c r="I35" s="294"/>
      <c r="J35" s="293"/>
      <c r="K35" s="293"/>
      <c r="L35" s="295"/>
      <c r="M35" s="293">
        <f>'7'!U33</f>
        <v>0</v>
      </c>
      <c r="N35" s="293">
        <f>'7'!V33</f>
        <v>0</v>
      </c>
      <c r="O35" s="293">
        <f t="shared" ref="O35:O36" si="14">Q35+S35</f>
        <v>0</v>
      </c>
      <c r="P35" s="293">
        <f t="shared" si="13"/>
        <v>0</v>
      </c>
      <c r="Q35" s="294"/>
      <c r="R35" s="293"/>
      <c r="S35" s="294"/>
      <c r="T35" s="293"/>
      <c r="U35" s="293"/>
      <c r="V35" s="295"/>
    </row>
    <row r="36" spans="1:22" s="291" customFormat="1" x14ac:dyDescent="0.2">
      <c r="A36" s="258">
        <v>3.7</v>
      </c>
      <c r="B36" s="299" t="s">
        <v>313</v>
      </c>
      <c r="C36" s="300">
        <f>'7'!G34</f>
        <v>0</v>
      </c>
      <c r="D36" s="300">
        <f>'7'!H34</f>
        <v>0</v>
      </c>
      <c r="E36" s="300">
        <f t="shared" si="12"/>
        <v>0</v>
      </c>
      <c r="F36" s="300">
        <f t="shared" si="12"/>
        <v>0</v>
      </c>
      <c r="G36" s="301"/>
      <c r="H36" s="300"/>
      <c r="I36" s="301"/>
      <c r="J36" s="300"/>
      <c r="K36" s="300"/>
      <c r="L36" s="302"/>
      <c r="M36" s="300">
        <f>'7'!U34</f>
        <v>0</v>
      </c>
      <c r="N36" s="300">
        <f>'7'!V34</f>
        <v>0</v>
      </c>
      <c r="O36" s="300">
        <f t="shared" si="14"/>
        <v>0</v>
      </c>
      <c r="P36" s="300">
        <f t="shared" si="13"/>
        <v>0</v>
      </c>
      <c r="Q36" s="301"/>
      <c r="R36" s="300"/>
      <c r="S36" s="301"/>
      <c r="T36" s="300"/>
      <c r="U36" s="300"/>
      <c r="V36" s="302"/>
    </row>
    <row r="37" spans="1:22" s="286" customFormat="1" x14ac:dyDescent="0.2">
      <c r="A37" s="265"/>
      <c r="B37" s="303" t="s">
        <v>281</v>
      </c>
      <c r="C37" s="127">
        <f>SUM(C11,C18,C28)</f>
        <v>0</v>
      </c>
      <c r="D37" s="127">
        <f>SUM(D11,D18,D28)</f>
        <v>0</v>
      </c>
      <c r="E37" s="127">
        <f>SUM(E11,E18,E28)</f>
        <v>0</v>
      </c>
      <c r="F37" s="127">
        <f>SUM(F11,F18,F28)</f>
        <v>0</v>
      </c>
      <c r="G37" s="304">
        <f>SUM(G11,G18,G28)</f>
        <v>0</v>
      </c>
      <c r="H37" s="127">
        <f t="shared" ref="H37:V37" si="15">SUM(H11,H18,H28)</f>
        <v>0</v>
      </c>
      <c r="I37" s="304">
        <f>SUM(I11,I18,I28)</f>
        <v>0</v>
      </c>
      <c r="J37" s="127">
        <f t="shared" si="15"/>
        <v>0</v>
      </c>
      <c r="K37" s="127">
        <f t="shared" si="15"/>
        <v>0</v>
      </c>
      <c r="L37" s="305">
        <f t="shared" si="15"/>
        <v>0</v>
      </c>
      <c r="M37" s="127">
        <f t="shared" si="15"/>
        <v>0</v>
      </c>
      <c r="N37" s="127">
        <f t="shared" si="15"/>
        <v>0</v>
      </c>
      <c r="O37" s="127">
        <f t="shared" si="15"/>
        <v>0</v>
      </c>
      <c r="P37" s="127">
        <f t="shared" si="15"/>
        <v>0</v>
      </c>
      <c r="Q37" s="304">
        <f t="shared" si="15"/>
        <v>0</v>
      </c>
      <c r="R37" s="127">
        <f t="shared" si="15"/>
        <v>0</v>
      </c>
      <c r="S37" s="304">
        <f t="shared" si="15"/>
        <v>0</v>
      </c>
      <c r="T37" s="127">
        <f t="shared" si="15"/>
        <v>0</v>
      </c>
      <c r="U37" s="127">
        <f t="shared" si="15"/>
        <v>0</v>
      </c>
      <c r="V37" s="305">
        <f t="shared" si="15"/>
        <v>0</v>
      </c>
    </row>
    <row r="39" spans="1:22" x14ac:dyDescent="0.2">
      <c r="J39" s="306"/>
      <c r="K39" s="307"/>
      <c r="L39" s="307"/>
      <c r="M39" s="307"/>
      <c r="N39" s="307"/>
      <c r="O39" s="307"/>
      <c r="P39" s="307"/>
      <c r="Q39" s="308"/>
      <c r="R39" s="307"/>
      <c r="S39" s="307"/>
      <c r="T39" s="307"/>
      <c r="U39" s="307"/>
      <c r="V39" s="307"/>
    </row>
    <row r="41" spans="1:22" x14ac:dyDescent="0.2">
      <c r="C41" s="309"/>
      <c r="D41" s="309"/>
      <c r="E41" s="309"/>
      <c r="F41" s="309"/>
      <c r="G41" s="309"/>
      <c r="H41" s="309"/>
      <c r="I41" s="309"/>
      <c r="J41" s="309"/>
      <c r="K41" s="309"/>
      <c r="L41" s="309"/>
      <c r="M41" s="309"/>
      <c r="N41" s="309"/>
      <c r="O41" s="309"/>
      <c r="P41" s="309"/>
      <c r="Q41" s="309"/>
      <c r="R41" s="309"/>
      <c r="S41" s="309"/>
      <c r="T41" s="309"/>
      <c r="U41" s="309"/>
      <c r="V41" s="309"/>
    </row>
    <row r="42" spans="1:22" x14ac:dyDescent="0.2">
      <c r="C42" s="307"/>
      <c r="D42" s="307"/>
      <c r="E42" s="310"/>
      <c r="F42" s="307"/>
      <c r="G42" s="307"/>
      <c r="H42" s="307"/>
      <c r="I42" s="307"/>
      <c r="J42" s="307"/>
      <c r="K42" s="311"/>
      <c r="L42" s="307"/>
      <c r="M42" s="307"/>
      <c r="N42" s="307"/>
      <c r="O42" s="307"/>
      <c r="P42" s="307"/>
      <c r="Q42" s="307"/>
      <c r="R42" s="307"/>
      <c r="S42" s="307"/>
      <c r="T42" s="307"/>
      <c r="U42" s="307"/>
      <c r="V42" s="307"/>
    </row>
    <row r="43" spans="1:22" x14ac:dyDescent="0.2">
      <c r="K43" s="307"/>
      <c r="N43" s="307"/>
    </row>
    <row r="44" spans="1:22" x14ac:dyDescent="0.2">
      <c r="K44" s="307"/>
      <c r="L44" s="307"/>
      <c r="N44" s="307"/>
    </row>
    <row r="45" spans="1:22" x14ac:dyDescent="0.2">
      <c r="K45" s="307"/>
      <c r="L45" s="307"/>
      <c r="N45" s="307"/>
    </row>
    <row r="46" spans="1:22" x14ac:dyDescent="0.2">
      <c r="K46" s="307"/>
      <c r="L46" s="307"/>
      <c r="N46" s="307"/>
    </row>
    <row r="47" spans="1:22" x14ac:dyDescent="0.2">
      <c r="K47" s="307"/>
      <c r="N47" s="307"/>
    </row>
    <row r="48" spans="1:22" x14ac:dyDescent="0.2">
      <c r="K48" s="307"/>
      <c r="N48" s="307"/>
      <c r="O48" s="307"/>
    </row>
    <row r="49" spans="11:17" x14ac:dyDescent="0.2">
      <c r="K49" s="307"/>
      <c r="N49" s="307"/>
    </row>
    <row r="50" spans="11:17" x14ac:dyDescent="0.2">
      <c r="M50" s="307"/>
      <c r="Q50" s="307"/>
    </row>
  </sheetData>
  <mergeCells count="18">
    <mergeCell ref="Q9:R9"/>
    <mergeCell ref="S9:T9"/>
    <mergeCell ref="A5:A9"/>
    <mergeCell ref="B5:B9"/>
    <mergeCell ref="C5:L5"/>
    <mergeCell ref="M5:V5"/>
    <mergeCell ref="C6:D9"/>
    <mergeCell ref="M6:N9"/>
    <mergeCell ref="E7:J7"/>
    <mergeCell ref="K7:L9"/>
    <mergeCell ref="O7:T7"/>
    <mergeCell ref="U7:V9"/>
    <mergeCell ref="E8:F9"/>
    <mergeCell ref="G8:J8"/>
    <mergeCell ref="O8:P9"/>
    <mergeCell ref="Q8:T8"/>
    <mergeCell ref="G9:H9"/>
    <mergeCell ref="I9:J9"/>
  </mergeCells>
  <conditionalFormatting sqref="I13:I17">
    <cfRule type="cellIs" dxfId="1826" priority="13" operator="equal">
      <formula>0</formula>
    </cfRule>
  </conditionalFormatting>
  <conditionalFormatting sqref="G20:G27 I20:I27">
    <cfRule type="cellIs" dxfId="1825" priority="12" operator="equal">
      <formula>0</formula>
    </cfRule>
  </conditionalFormatting>
  <conditionalFormatting sqref="G30:G35 I30:I35">
    <cfRule type="cellIs" dxfId="1824" priority="11" operator="equal">
      <formula>0</formula>
    </cfRule>
  </conditionalFormatting>
  <conditionalFormatting sqref="G36 I36">
    <cfRule type="cellIs" dxfId="1823" priority="10" operator="equal">
      <formula>0</formula>
    </cfRule>
  </conditionalFormatting>
  <conditionalFormatting sqref="G13:G17">
    <cfRule type="cellIs" dxfId="1822" priority="9" operator="equal">
      <formula>0</formula>
    </cfRule>
  </conditionalFormatting>
  <conditionalFormatting sqref="Q20:Q27">
    <cfRule type="cellIs" dxfId="1821" priority="8" operator="equal">
      <formula>0</formula>
    </cfRule>
  </conditionalFormatting>
  <conditionalFormatting sqref="Q30:Q35">
    <cfRule type="cellIs" dxfId="1820" priority="7" operator="equal">
      <formula>0</formula>
    </cfRule>
  </conditionalFormatting>
  <conditionalFormatting sqref="Q36">
    <cfRule type="cellIs" dxfId="1819" priority="6" operator="equal">
      <formula>0</formula>
    </cfRule>
  </conditionalFormatting>
  <conditionalFormatting sqref="Q13:Q17">
    <cfRule type="cellIs" dxfId="1818" priority="5" operator="equal">
      <formula>0</formula>
    </cfRule>
  </conditionalFormatting>
  <conditionalFormatting sqref="S13:S17">
    <cfRule type="cellIs" dxfId="1817" priority="4" operator="equal">
      <formula>0</formula>
    </cfRule>
  </conditionalFormatting>
  <conditionalFormatting sqref="S20:S27">
    <cfRule type="cellIs" dxfId="1816" priority="3" operator="equal">
      <formula>0</formula>
    </cfRule>
  </conditionalFormatting>
  <conditionalFormatting sqref="S30:S35">
    <cfRule type="cellIs" dxfId="1815" priority="2" operator="equal">
      <formula>0</formula>
    </cfRule>
  </conditionalFormatting>
  <conditionalFormatting sqref="S36">
    <cfRule type="cellIs" dxfId="1814" priority="1" operator="equal">
      <formula>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5"/>
  <sheetViews>
    <sheetView topLeftCell="A37" workbookViewId="0">
      <selection activeCell="E43" sqref="E43:AF50"/>
    </sheetView>
  </sheetViews>
  <sheetFormatPr defaultColWidth="12.5703125" defaultRowHeight="11.25" outlineLevelRow="1" x14ac:dyDescent="0.2"/>
  <cols>
    <col min="1" max="1" width="4.42578125" style="438" customWidth="1"/>
    <col min="2" max="2" width="4.42578125" style="439" customWidth="1"/>
    <col min="3" max="3" width="11.140625" style="438" customWidth="1"/>
    <col min="4" max="4" width="42.5703125" style="443" customWidth="1"/>
    <col min="5" max="5" width="11.28515625" style="313" customWidth="1"/>
    <col min="6" max="6" width="10.28515625" style="313" customWidth="1"/>
    <col min="7" max="7" width="11.28515625" style="313" customWidth="1"/>
    <col min="8" max="8" width="10.28515625" style="313" customWidth="1"/>
    <col min="9" max="9" width="11.28515625" style="313" customWidth="1"/>
    <col min="10" max="12" width="10.28515625" style="313" customWidth="1"/>
    <col min="13" max="13" width="11.28515625" style="313" customWidth="1"/>
    <col min="14" max="16" width="10.28515625" style="313" customWidth="1"/>
    <col min="17" max="17" width="11.28515625" style="313" customWidth="1"/>
    <col min="18" max="18" width="10.28515625" style="313" customWidth="1"/>
    <col min="19" max="19" width="11.28515625" style="313" customWidth="1"/>
    <col min="20" max="20" width="10.28515625" style="313" customWidth="1"/>
    <col min="21" max="21" width="11.28515625" style="313" customWidth="1"/>
    <col min="22" max="22" width="10.28515625" style="313" customWidth="1"/>
    <col min="23" max="23" width="11.28515625" style="313" customWidth="1"/>
    <col min="24" max="26" width="10.28515625" style="313" customWidth="1"/>
    <col min="27" max="27" width="11.28515625" style="313" customWidth="1"/>
    <col min="28" max="30" width="10.28515625" style="313" customWidth="1"/>
    <col min="31" max="31" width="11.28515625" style="313" customWidth="1"/>
    <col min="32" max="32" width="10.28515625" style="313" customWidth="1"/>
    <col min="33" max="16384" width="12.5703125" style="313"/>
  </cols>
  <sheetData>
    <row r="1" spans="1:32" x14ac:dyDescent="0.2">
      <c r="A1" s="99" t="s">
        <v>222</v>
      </c>
      <c r="B1" s="312"/>
      <c r="C1" s="100"/>
      <c r="D1" s="100"/>
    </row>
    <row r="2" spans="1:32" s="314" customFormat="1" ht="15.75" x14ac:dyDescent="0.2">
      <c r="A2" s="272" t="s">
        <v>320</v>
      </c>
      <c r="B2" s="105"/>
      <c r="C2" s="105"/>
      <c r="D2" s="105"/>
    </row>
    <row r="3" spans="1:32" s="314" customFormat="1" ht="15.75" x14ac:dyDescent="0.2">
      <c r="A3" s="28" t="str">
        <f>CONCATENATE("за ",VLOOKUP([1]Период!B2,[1]Период!A7:I22,8,0), " ",[1]Период!E2,"а")</f>
        <v>за I квартал 2019 года</v>
      </c>
      <c r="B3" s="105"/>
      <c r="C3" s="105"/>
      <c r="D3" s="105"/>
    </row>
    <row r="4" spans="1:32" x14ac:dyDescent="0.2">
      <c r="A4" s="228" t="s">
        <v>288</v>
      </c>
      <c r="B4" s="110"/>
      <c r="C4" s="110"/>
      <c r="D4" s="110"/>
    </row>
    <row r="5" spans="1:32" x14ac:dyDescent="0.2">
      <c r="A5" s="770" t="s">
        <v>289</v>
      </c>
      <c r="B5" s="771"/>
      <c r="C5" s="772"/>
      <c r="D5" s="752" t="s">
        <v>290</v>
      </c>
      <c r="E5" s="754" t="str">
        <f>CONCATENATE("Отчетный период ",[1]Период!B2," ",[1]Период!E2,"а")</f>
        <v>Отчетный период 1 квартал 2019 года</v>
      </c>
      <c r="F5" s="743"/>
      <c r="G5" s="743"/>
      <c r="H5" s="743"/>
      <c r="I5" s="743"/>
      <c r="J5" s="743"/>
      <c r="K5" s="743"/>
      <c r="L5" s="743"/>
      <c r="M5" s="743"/>
      <c r="N5" s="743"/>
      <c r="O5" s="743"/>
      <c r="P5" s="743"/>
      <c r="Q5" s="743"/>
      <c r="R5" s="744"/>
      <c r="S5" s="743" t="str">
        <f>CONCATENATE("Отчетный период ",[1]Период!B3," ",VLOOKUP([1]Период!B3,[1]Период!$B$7:$I$22,8,0)," ",[1]Период!E2,"а")</f>
        <v>Отчетный период 3 месяца 2019 года</v>
      </c>
      <c r="T5" s="743"/>
      <c r="U5" s="743"/>
      <c r="V5" s="743"/>
      <c r="W5" s="743"/>
      <c r="X5" s="743"/>
      <c r="Y5" s="743"/>
      <c r="Z5" s="743"/>
      <c r="AA5" s="743"/>
      <c r="AB5" s="743"/>
      <c r="AC5" s="743"/>
      <c r="AD5" s="743"/>
      <c r="AE5" s="743"/>
      <c r="AF5" s="744"/>
    </row>
    <row r="6" spans="1:32" x14ac:dyDescent="0.2">
      <c r="A6" s="773"/>
      <c r="B6" s="774"/>
      <c r="C6" s="775"/>
      <c r="D6" s="753"/>
      <c r="E6" s="747" t="str">
        <f>[1]Период!D2</f>
        <v>2018 год</v>
      </c>
      <c r="F6" s="746"/>
      <c r="G6" s="747" t="str">
        <f>[1]Период!E2</f>
        <v>2019 год</v>
      </c>
      <c r="H6" s="745"/>
      <c r="I6" s="745"/>
      <c r="J6" s="746"/>
      <c r="K6" s="748" t="s">
        <v>233</v>
      </c>
      <c r="L6" s="749"/>
      <c r="M6" s="749"/>
      <c r="N6" s="750"/>
      <c r="O6" s="748" t="str">
        <f>CONCATENATE("Отклонение от ",MID(E6,1,4),"г.")</f>
        <v>Отклонение от 2018г.</v>
      </c>
      <c r="P6" s="749"/>
      <c r="Q6" s="749"/>
      <c r="R6" s="751"/>
      <c r="S6" s="745" t="str">
        <f>E6</f>
        <v>2018 год</v>
      </c>
      <c r="T6" s="746"/>
      <c r="U6" s="747" t="str">
        <f>G6</f>
        <v>2019 год</v>
      </c>
      <c r="V6" s="745"/>
      <c r="W6" s="745"/>
      <c r="X6" s="746"/>
      <c r="Y6" s="748" t="s">
        <v>233</v>
      </c>
      <c r="Z6" s="749"/>
      <c r="AA6" s="749"/>
      <c r="AB6" s="750"/>
      <c r="AC6" s="748" t="str">
        <f>S6</f>
        <v>2018 год</v>
      </c>
      <c r="AD6" s="749"/>
      <c r="AE6" s="749"/>
      <c r="AF6" s="751"/>
    </row>
    <row r="7" spans="1:32" x14ac:dyDescent="0.2">
      <c r="A7" s="773"/>
      <c r="B7" s="774"/>
      <c r="C7" s="775"/>
      <c r="D7" s="753"/>
      <c r="E7" s="748" t="s">
        <v>234</v>
      </c>
      <c r="F7" s="750"/>
      <c r="G7" s="748" t="s">
        <v>235</v>
      </c>
      <c r="H7" s="750"/>
      <c r="I7" s="748" t="s">
        <v>234</v>
      </c>
      <c r="J7" s="750"/>
      <c r="K7" s="748" t="s">
        <v>87</v>
      </c>
      <c r="L7" s="750"/>
      <c r="M7" s="748" t="s">
        <v>236</v>
      </c>
      <c r="N7" s="750"/>
      <c r="O7" s="748" t="s">
        <v>87</v>
      </c>
      <c r="P7" s="750"/>
      <c r="Q7" s="748" t="s">
        <v>236</v>
      </c>
      <c r="R7" s="751"/>
      <c r="S7" s="749" t="s">
        <v>234</v>
      </c>
      <c r="T7" s="750"/>
      <c r="U7" s="748" t="s">
        <v>235</v>
      </c>
      <c r="V7" s="750"/>
      <c r="W7" s="748" t="s">
        <v>234</v>
      </c>
      <c r="X7" s="750"/>
      <c r="Y7" s="748" t="s">
        <v>87</v>
      </c>
      <c r="Z7" s="750"/>
      <c r="AA7" s="748" t="s">
        <v>236</v>
      </c>
      <c r="AB7" s="750"/>
      <c r="AC7" s="748" t="s">
        <v>87</v>
      </c>
      <c r="AD7" s="750"/>
      <c r="AE7" s="748" t="s">
        <v>236</v>
      </c>
      <c r="AF7" s="751"/>
    </row>
    <row r="8" spans="1:32" x14ac:dyDescent="0.2">
      <c r="A8" s="776"/>
      <c r="B8" s="777"/>
      <c r="C8" s="778"/>
      <c r="D8" s="779"/>
      <c r="E8" s="279" t="s">
        <v>291</v>
      </c>
      <c r="F8" s="279" t="s">
        <v>292</v>
      </c>
      <c r="G8" s="279" t="s">
        <v>291</v>
      </c>
      <c r="H8" s="279" t="s">
        <v>292</v>
      </c>
      <c r="I8" s="279" t="s">
        <v>291</v>
      </c>
      <c r="J8" s="279" t="s">
        <v>292</v>
      </c>
      <c r="K8" s="279" t="s">
        <v>291</v>
      </c>
      <c r="L8" s="279" t="s">
        <v>292</v>
      </c>
      <c r="M8" s="279" t="s">
        <v>291</v>
      </c>
      <c r="N8" s="279" t="s">
        <v>292</v>
      </c>
      <c r="O8" s="279" t="s">
        <v>291</v>
      </c>
      <c r="P8" s="279" t="s">
        <v>292</v>
      </c>
      <c r="Q8" s="279" t="s">
        <v>291</v>
      </c>
      <c r="R8" s="280" t="s">
        <v>292</v>
      </c>
      <c r="S8" s="315" t="s">
        <v>291</v>
      </c>
      <c r="T8" s="279" t="s">
        <v>292</v>
      </c>
      <c r="U8" s="279" t="s">
        <v>291</v>
      </c>
      <c r="V8" s="279" t="s">
        <v>292</v>
      </c>
      <c r="W8" s="279" t="s">
        <v>291</v>
      </c>
      <c r="X8" s="279" t="s">
        <v>292</v>
      </c>
      <c r="Y8" s="279" t="s">
        <v>291</v>
      </c>
      <c r="Z8" s="279" t="s">
        <v>292</v>
      </c>
      <c r="AA8" s="279" t="s">
        <v>291</v>
      </c>
      <c r="AB8" s="279" t="s">
        <v>292</v>
      </c>
      <c r="AC8" s="279" t="s">
        <v>291</v>
      </c>
      <c r="AD8" s="279" t="s">
        <v>292</v>
      </c>
      <c r="AE8" s="279" t="s">
        <v>291</v>
      </c>
      <c r="AF8" s="280" t="s">
        <v>292</v>
      </c>
    </row>
    <row r="9" spans="1:32" s="320" customFormat="1" x14ac:dyDescent="0.2">
      <c r="A9" s="316">
        <v>1</v>
      </c>
      <c r="B9" s="317"/>
      <c r="C9" s="318"/>
      <c r="D9" s="319" t="s">
        <v>321</v>
      </c>
      <c r="E9" s="795">
        <f>SUM(E11:F13)</f>
        <v>0</v>
      </c>
      <c r="F9" s="796"/>
      <c r="G9" s="795">
        <f>SUM(G11:H13)</f>
        <v>0</v>
      </c>
      <c r="H9" s="796"/>
      <c r="I9" s="795">
        <f>SUM(I11:J13)</f>
        <v>0</v>
      </c>
      <c r="J9" s="796"/>
      <c r="K9" s="780" t="str">
        <f>IFERROR(I9/G9,"-")</f>
        <v>-</v>
      </c>
      <c r="L9" s="781"/>
      <c r="M9" s="790">
        <f>I9-G9</f>
        <v>0</v>
      </c>
      <c r="N9" s="797"/>
      <c r="O9" s="780" t="str">
        <f>IFERROR(I9/E9,"-")</f>
        <v>-</v>
      </c>
      <c r="P9" s="781"/>
      <c r="Q9" s="790">
        <f>I9-E9</f>
        <v>0</v>
      </c>
      <c r="R9" s="791"/>
      <c r="S9" s="795">
        <f>SUM(S11:T13)</f>
        <v>0</v>
      </c>
      <c r="T9" s="796"/>
      <c r="U9" s="795">
        <f>SUM(U11:V13)</f>
        <v>0</v>
      </c>
      <c r="V9" s="796"/>
      <c r="W9" s="795">
        <f>SUM(W11:X13)</f>
        <v>0</v>
      </c>
      <c r="X9" s="796"/>
      <c r="Y9" s="788" t="str">
        <f>IFERROR(W9/U9,"-")</f>
        <v>-</v>
      </c>
      <c r="Z9" s="789"/>
      <c r="AA9" s="790">
        <f>W9-U9</f>
        <v>0</v>
      </c>
      <c r="AB9" s="797"/>
      <c r="AC9" s="788" t="str">
        <f>IFERROR(W9/S9,"-")</f>
        <v>-</v>
      </c>
      <c r="AD9" s="789"/>
      <c r="AE9" s="790">
        <f>W9-S9</f>
        <v>0</v>
      </c>
      <c r="AF9" s="791"/>
    </row>
    <row r="10" spans="1:32" s="320" customFormat="1" x14ac:dyDescent="0.2">
      <c r="A10" s="321"/>
      <c r="B10" s="322"/>
      <c r="C10" s="323"/>
      <c r="D10" s="324" t="s">
        <v>242</v>
      </c>
      <c r="E10" s="792"/>
      <c r="F10" s="793"/>
      <c r="G10" s="792"/>
      <c r="H10" s="793"/>
      <c r="I10" s="792"/>
      <c r="J10" s="793"/>
      <c r="K10" s="325"/>
      <c r="L10" s="326"/>
      <c r="M10" s="325"/>
      <c r="N10" s="326"/>
      <c r="O10" s="325"/>
      <c r="P10" s="326"/>
      <c r="Q10" s="786"/>
      <c r="R10" s="794"/>
      <c r="S10" s="792"/>
      <c r="T10" s="793"/>
      <c r="U10" s="792"/>
      <c r="V10" s="793"/>
      <c r="W10" s="792"/>
      <c r="X10" s="793"/>
      <c r="Y10" s="325"/>
      <c r="Z10" s="326"/>
      <c r="AA10" s="327"/>
      <c r="AB10" s="328"/>
      <c r="AC10" s="325"/>
      <c r="AD10" s="326"/>
      <c r="AE10" s="327"/>
      <c r="AF10" s="329"/>
    </row>
    <row r="11" spans="1:32" s="333" customFormat="1" x14ac:dyDescent="0.2">
      <c r="A11" s="330"/>
      <c r="B11" s="322" t="s">
        <v>322</v>
      </c>
      <c r="C11" s="331"/>
      <c r="D11" s="332" t="s">
        <v>323</v>
      </c>
      <c r="E11" s="782"/>
      <c r="F11" s="783"/>
      <c r="G11" s="782"/>
      <c r="H11" s="783"/>
      <c r="I11" s="782"/>
      <c r="J11" s="783"/>
      <c r="K11" s="784" t="str">
        <f>IFERROR(I11/G11,"-")</f>
        <v>-</v>
      </c>
      <c r="L11" s="785"/>
      <c r="M11" s="786">
        <f>I11-G11</f>
        <v>0</v>
      </c>
      <c r="N11" s="787"/>
      <c r="O11" s="784" t="str">
        <f>IFERROR(I11/E11,"-")</f>
        <v>-</v>
      </c>
      <c r="P11" s="785"/>
      <c r="Q11" s="786">
        <f>I11-E11</f>
        <v>0</v>
      </c>
      <c r="R11" s="794"/>
      <c r="S11" s="782"/>
      <c r="T11" s="783"/>
      <c r="U11" s="782"/>
      <c r="V11" s="783"/>
      <c r="W11" s="782"/>
      <c r="X11" s="783"/>
      <c r="Y11" s="784" t="str">
        <f>IFERROR(W11/U11,"-")</f>
        <v>-</v>
      </c>
      <c r="Z11" s="785"/>
      <c r="AA11" s="786">
        <f>W11-U11</f>
        <v>0</v>
      </c>
      <c r="AB11" s="787"/>
      <c r="AC11" s="784" t="str">
        <f>IFERROR(W11/S11,"-")</f>
        <v>-</v>
      </c>
      <c r="AD11" s="785"/>
      <c r="AE11" s="786">
        <f>W11-S11</f>
        <v>0</v>
      </c>
      <c r="AF11" s="794"/>
    </row>
    <row r="12" spans="1:32" s="320" customFormat="1" x14ac:dyDescent="0.2">
      <c r="A12" s="330"/>
      <c r="B12" s="322" t="s">
        <v>324</v>
      </c>
      <c r="C12" s="323"/>
      <c r="D12" s="332" t="s">
        <v>325</v>
      </c>
      <c r="E12" s="782"/>
      <c r="F12" s="783"/>
      <c r="G12" s="782"/>
      <c r="H12" s="783"/>
      <c r="I12" s="782"/>
      <c r="J12" s="783"/>
      <c r="K12" s="784" t="str">
        <f>IFERROR(I12/G12,"-")</f>
        <v>-</v>
      </c>
      <c r="L12" s="785"/>
      <c r="M12" s="786">
        <f>I12-G12</f>
        <v>0</v>
      </c>
      <c r="N12" s="787"/>
      <c r="O12" s="784" t="str">
        <f>IFERROR(I12/E12,"-")</f>
        <v>-</v>
      </c>
      <c r="P12" s="785"/>
      <c r="Q12" s="786">
        <f>I12-E12</f>
        <v>0</v>
      </c>
      <c r="R12" s="794"/>
      <c r="S12" s="782"/>
      <c r="T12" s="783"/>
      <c r="U12" s="782"/>
      <c r="V12" s="783"/>
      <c r="W12" s="782"/>
      <c r="X12" s="783"/>
      <c r="Y12" s="784" t="str">
        <f>IFERROR(W12/U12,"-")</f>
        <v>-</v>
      </c>
      <c r="Z12" s="785"/>
      <c r="AA12" s="786">
        <f>W12-U12</f>
        <v>0</v>
      </c>
      <c r="AB12" s="787"/>
      <c r="AC12" s="784" t="str">
        <f>IFERROR(W12/S12,"-")</f>
        <v>-</v>
      </c>
      <c r="AD12" s="785"/>
      <c r="AE12" s="786">
        <f>W12-S12</f>
        <v>0</v>
      </c>
      <c r="AF12" s="794"/>
    </row>
    <row r="13" spans="1:32" s="320" customFormat="1" x14ac:dyDescent="0.2">
      <c r="A13" s="330"/>
      <c r="B13" s="322" t="s">
        <v>326</v>
      </c>
      <c r="C13" s="323"/>
      <c r="D13" s="334" t="s">
        <v>327</v>
      </c>
      <c r="E13" s="782"/>
      <c r="F13" s="783"/>
      <c r="G13" s="782"/>
      <c r="H13" s="783"/>
      <c r="I13" s="782"/>
      <c r="J13" s="783"/>
      <c r="K13" s="784" t="str">
        <f>IFERROR(I13/G13,"-")</f>
        <v>-</v>
      </c>
      <c r="L13" s="785"/>
      <c r="M13" s="786">
        <f>I13-G13</f>
        <v>0</v>
      </c>
      <c r="N13" s="787"/>
      <c r="O13" s="784" t="str">
        <f>IFERROR(I13/E13,"-")</f>
        <v>-</v>
      </c>
      <c r="P13" s="785"/>
      <c r="Q13" s="786">
        <f>I13-E13</f>
        <v>0</v>
      </c>
      <c r="R13" s="794"/>
      <c r="S13" s="782"/>
      <c r="T13" s="783"/>
      <c r="U13" s="782"/>
      <c r="V13" s="783"/>
      <c r="W13" s="782"/>
      <c r="X13" s="783"/>
      <c r="Y13" s="784" t="str">
        <f>IFERROR(W13/U13,"-")</f>
        <v>-</v>
      </c>
      <c r="Z13" s="785"/>
      <c r="AA13" s="786">
        <f>W13-U13</f>
        <v>0</v>
      </c>
      <c r="AB13" s="787"/>
      <c r="AC13" s="784" t="str">
        <f>IFERROR(W13/S13,"-")</f>
        <v>-</v>
      </c>
      <c r="AD13" s="785"/>
      <c r="AE13" s="786">
        <f>W13-S13</f>
        <v>0</v>
      </c>
      <c r="AF13" s="794"/>
    </row>
    <row r="14" spans="1:32" s="320" customFormat="1" x14ac:dyDescent="0.2">
      <c r="A14" s="330"/>
      <c r="B14" s="322"/>
      <c r="C14" s="323"/>
      <c r="D14" s="335"/>
      <c r="E14" s="798"/>
      <c r="F14" s="799"/>
      <c r="G14" s="798"/>
      <c r="H14" s="799"/>
      <c r="I14" s="798"/>
      <c r="J14" s="799"/>
      <c r="K14" s="784"/>
      <c r="L14" s="785"/>
      <c r="M14" s="786"/>
      <c r="N14" s="787"/>
      <c r="O14" s="784"/>
      <c r="P14" s="785"/>
      <c r="Q14" s="786"/>
      <c r="R14" s="794"/>
      <c r="S14" s="798"/>
      <c r="T14" s="799"/>
      <c r="U14" s="798"/>
      <c r="V14" s="799"/>
      <c r="W14" s="798"/>
      <c r="X14" s="799"/>
      <c r="Y14" s="784"/>
      <c r="Z14" s="785"/>
      <c r="AA14" s="786"/>
      <c r="AB14" s="787"/>
      <c r="AC14" s="784"/>
      <c r="AD14" s="785"/>
      <c r="AE14" s="786"/>
      <c r="AF14" s="794"/>
    </row>
    <row r="15" spans="1:32" s="343" customFormat="1" ht="22.5" x14ac:dyDescent="0.2">
      <c r="A15" s="336">
        <v>2</v>
      </c>
      <c r="B15" s="337"/>
      <c r="C15" s="338"/>
      <c r="D15" s="339" t="s">
        <v>328</v>
      </c>
      <c r="E15" s="340">
        <f>SUM(E17:E22)</f>
        <v>0</v>
      </c>
      <c r="F15" s="340">
        <f t="shared" ref="F15:H15" si="0">SUM(F17:F22)</f>
        <v>0</v>
      </c>
      <c r="G15" s="340">
        <f>SUM(G17:G22)</f>
        <v>0</v>
      </c>
      <c r="H15" s="340">
        <f t="shared" si="0"/>
        <v>0</v>
      </c>
      <c r="I15" s="340">
        <f>SUM(I17:I22)</f>
        <v>0</v>
      </c>
      <c r="J15" s="340">
        <f t="shared" ref="J15" si="1">SUM(J17:J22)</f>
        <v>0</v>
      </c>
      <c r="K15" s="236" t="str">
        <f>IFERROR(I15/G15,"-")</f>
        <v>-</v>
      </c>
      <c r="L15" s="236" t="str">
        <f>IFERROR(J15/H15,"-")</f>
        <v>-</v>
      </c>
      <c r="M15" s="341">
        <f>I15-G15</f>
        <v>0</v>
      </c>
      <c r="N15" s="341">
        <f>J15-H15</f>
        <v>0</v>
      </c>
      <c r="O15" s="236" t="str">
        <f>IFERROR(I15/E15,"-")</f>
        <v>-</v>
      </c>
      <c r="P15" s="236" t="str">
        <f>IFERROR(J15/F15,"-")</f>
        <v>-</v>
      </c>
      <c r="Q15" s="341">
        <f>I15-E15</f>
        <v>0</v>
      </c>
      <c r="R15" s="342">
        <f>J15-F15</f>
        <v>0</v>
      </c>
      <c r="S15" s="340">
        <f>SUM(S17:S22)</f>
        <v>0</v>
      </c>
      <c r="T15" s="340">
        <f t="shared" ref="T15:V15" si="2">SUM(T17:T22)</f>
        <v>0</v>
      </c>
      <c r="U15" s="340">
        <f>SUM(U17:U22)</f>
        <v>0</v>
      </c>
      <c r="V15" s="340">
        <f t="shared" si="2"/>
        <v>0</v>
      </c>
      <c r="W15" s="340">
        <f>SUM(W17:W22)</f>
        <v>0</v>
      </c>
      <c r="X15" s="340">
        <f t="shared" ref="X15" si="3">SUM(X17:X22)</f>
        <v>0</v>
      </c>
      <c r="Y15" s="236" t="str">
        <f>IFERROR(W15/U15,"-")</f>
        <v>-</v>
      </c>
      <c r="Z15" s="236" t="str">
        <f>IFERROR(X15/V15,"-")</f>
        <v>-</v>
      </c>
      <c r="AA15" s="341">
        <f>W15-U15</f>
        <v>0</v>
      </c>
      <c r="AB15" s="341">
        <f>X15-V15</f>
        <v>0</v>
      </c>
      <c r="AC15" s="236" t="str">
        <f>IFERROR(W15/S15,"-")</f>
        <v>-</v>
      </c>
      <c r="AD15" s="236" t="str">
        <f>IFERROR(X15/T15,"-")</f>
        <v>-</v>
      </c>
      <c r="AE15" s="341">
        <f>W15-S15</f>
        <v>0</v>
      </c>
      <c r="AF15" s="342">
        <f>X15-T15</f>
        <v>0</v>
      </c>
    </row>
    <row r="16" spans="1:32" s="320" customFormat="1" x14ac:dyDescent="0.2">
      <c r="A16" s="330"/>
      <c r="B16" s="322"/>
      <c r="C16" s="323"/>
      <c r="D16" s="324" t="s">
        <v>242</v>
      </c>
      <c r="E16" s="344"/>
      <c r="F16" s="345"/>
      <c r="G16" s="345"/>
      <c r="H16" s="345"/>
      <c r="I16" s="345"/>
      <c r="J16" s="345"/>
      <c r="K16" s="244"/>
      <c r="L16" s="244"/>
      <c r="M16" s="346"/>
      <c r="N16" s="346"/>
      <c r="O16" s="244"/>
      <c r="P16" s="244"/>
      <c r="Q16" s="346"/>
      <c r="R16" s="347"/>
      <c r="S16" s="344"/>
      <c r="T16" s="345"/>
      <c r="U16" s="345"/>
      <c r="V16" s="345"/>
      <c r="W16" s="345"/>
      <c r="X16" s="345"/>
      <c r="Y16" s="244"/>
      <c r="Z16" s="244"/>
      <c r="AA16" s="346"/>
      <c r="AB16" s="346"/>
      <c r="AC16" s="244"/>
      <c r="AD16" s="244"/>
      <c r="AE16" s="346"/>
      <c r="AF16" s="347"/>
    </row>
    <row r="17" spans="1:32" s="320" customFormat="1" ht="22.5" x14ac:dyDescent="0.2">
      <c r="A17" s="348"/>
      <c r="B17" s="322" t="s">
        <v>329</v>
      </c>
      <c r="C17" s="7">
        <v>3201010000</v>
      </c>
      <c r="D17" s="335" t="s">
        <v>330</v>
      </c>
      <c r="E17" s="349"/>
      <c r="F17" s="349"/>
      <c r="G17" s="349"/>
      <c r="H17" s="349"/>
      <c r="I17" s="349"/>
      <c r="J17" s="349"/>
      <c r="K17" s="244" t="str">
        <f t="shared" ref="K17:L22" si="4">IFERROR(I17/G17,"-")</f>
        <v>-</v>
      </c>
      <c r="L17" s="244" t="str">
        <f t="shared" si="4"/>
        <v>-</v>
      </c>
      <c r="M17" s="346">
        <f t="shared" ref="M17:N22" si="5">I17-G17</f>
        <v>0</v>
      </c>
      <c r="N17" s="346">
        <f t="shared" si="5"/>
        <v>0</v>
      </c>
      <c r="O17" s="244" t="str">
        <f t="shared" ref="O17:P22" si="6">IFERROR(I17/E17,"-")</f>
        <v>-</v>
      </c>
      <c r="P17" s="244" t="str">
        <f t="shared" si="6"/>
        <v>-</v>
      </c>
      <c r="Q17" s="346">
        <f t="shared" ref="Q17:R22" si="7">I17-E17</f>
        <v>0</v>
      </c>
      <c r="R17" s="347">
        <f t="shared" si="7"/>
        <v>0</v>
      </c>
      <c r="S17" s="349"/>
      <c r="T17" s="349"/>
      <c r="U17" s="349"/>
      <c r="V17" s="349"/>
      <c r="W17" s="349"/>
      <c r="X17" s="349"/>
      <c r="Y17" s="244" t="str">
        <f t="shared" ref="Y17:Z22" si="8">IFERROR(W17/U17,"-")</f>
        <v>-</v>
      </c>
      <c r="Z17" s="244" t="str">
        <f t="shared" si="8"/>
        <v>-</v>
      </c>
      <c r="AA17" s="346">
        <f t="shared" ref="AA17:AB22" si="9">W17-U17</f>
        <v>0</v>
      </c>
      <c r="AB17" s="346">
        <f t="shared" si="9"/>
        <v>0</v>
      </c>
      <c r="AC17" s="244" t="str">
        <f t="shared" ref="AC17:AD22" si="10">IFERROR(W17/S17,"-")</f>
        <v>-</v>
      </c>
      <c r="AD17" s="244" t="str">
        <f t="shared" si="10"/>
        <v>-</v>
      </c>
      <c r="AE17" s="346">
        <f t="shared" ref="AE17:AF22" si="11">W17-S17</f>
        <v>0</v>
      </c>
      <c r="AF17" s="347">
        <f t="shared" si="11"/>
        <v>0</v>
      </c>
    </row>
    <row r="18" spans="1:32" s="320" customFormat="1" ht="22.5" x14ac:dyDescent="0.2">
      <c r="A18" s="348"/>
      <c r="B18" s="322" t="s">
        <v>331</v>
      </c>
      <c r="C18" s="7">
        <v>3201020000</v>
      </c>
      <c r="D18" s="335" t="s">
        <v>332</v>
      </c>
      <c r="E18" s="349"/>
      <c r="F18" s="349"/>
      <c r="G18" s="349"/>
      <c r="H18" s="349"/>
      <c r="I18" s="349"/>
      <c r="J18" s="349"/>
      <c r="K18" s="244" t="str">
        <f t="shared" si="4"/>
        <v>-</v>
      </c>
      <c r="L18" s="244" t="str">
        <f t="shared" si="4"/>
        <v>-</v>
      </c>
      <c r="M18" s="346">
        <f t="shared" si="5"/>
        <v>0</v>
      </c>
      <c r="N18" s="346">
        <f t="shared" si="5"/>
        <v>0</v>
      </c>
      <c r="O18" s="244" t="str">
        <f t="shared" si="6"/>
        <v>-</v>
      </c>
      <c r="P18" s="244" t="str">
        <f t="shared" si="6"/>
        <v>-</v>
      </c>
      <c r="Q18" s="346">
        <f t="shared" si="7"/>
        <v>0</v>
      </c>
      <c r="R18" s="347">
        <f t="shared" si="7"/>
        <v>0</v>
      </c>
      <c r="S18" s="349"/>
      <c r="T18" s="349"/>
      <c r="U18" s="349"/>
      <c r="V18" s="349"/>
      <c r="W18" s="349"/>
      <c r="X18" s="349"/>
      <c r="Y18" s="244" t="str">
        <f t="shared" si="8"/>
        <v>-</v>
      </c>
      <c r="Z18" s="244" t="str">
        <f t="shared" si="8"/>
        <v>-</v>
      </c>
      <c r="AA18" s="346">
        <f t="shared" si="9"/>
        <v>0</v>
      </c>
      <c r="AB18" s="346">
        <f t="shared" si="9"/>
        <v>0</v>
      </c>
      <c r="AC18" s="244" t="str">
        <f t="shared" si="10"/>
        <v>-</v>
      </c>
      <c r="AD18" s="244" t="str">
        <f t="shared" si="10"/>
        <v>-</v>
      </c>
      <c r="AE18" s="346">
        <f t="shared" si="11"/>
        <v>0</v>
      </c>
      <c r="AF18" s="347">
        <f t="shared" si="11"/>
        <v>0</v>
      </c>
    </row>
    <row r="19" spans="1:32" s="320" customFormat="1" x14ac:dyDescent="0.2">
      <c r="A19" s="330"/>
      <c r="B19" s="322" t="s">
        <v>333</v>
      </c>
      <c r="C19" s="323">
        <v>3201070000</v>
      </c>
      <c r="D19" s="335" t="s">
        <v>334</v>
      </c>
      <c r="E19" s="349"/>
      <c r="F19" s="349"/>
      <c r="G19" s="349"/>
      <c r="H19" s="349"/>
      <c r="I19" s="349"/>
      <c r="J19" s="349"/>
      <c r="K19" s="244" t="str">
        <f t="shared" si="4"/>
        <v>-</v>
      </c>
      <c r="L19" s="244" t="str">
        <f t="shared" si="4"/>
        <v>-</v>
      </c>
      <c r="M19" s="350">
        <f t="shared" si="5"/>
        <v>0</v>
      </c>
      <c r="N19" s="350">
        <f t="shared" si="5"/>
        <v>0</v>
      </c>
      <c r="O19" s="244" t="str">
        <f t="shared" si="6"/>
        <v>-</v>
      </c>
      <c r="P19" s="244" t="str">
        <f t="shared" si="6"/>
        <v>-</v>
      </c>
      <c r="Q19" s="350">
        <f t="shared" si="7"/>
        <v>0</v>
      </c>
      <c r="R19" s="351">
        <f t="shared" si="7"/>
        <v>0</v>
      </c>
      <c r="S19" s="349"/>
      <c r="T19" s="349"/>
      <c r="U19" s="349"/>
      <c r="V19" s="349"/>
      <c r="W19" s="349"/>
      <c r="X19" s="349"/>
      <c r="Y19" s="244" t="str">
        <f t="shared" si="8"/>
        <v>-</v>
      </c>
      <c r="Z19" s="244" t="str">
        <f t="shared" si="8"/>
        <v>-</v>
      </c>
      <c r="AA19" s="350">
        <f t="shared" si="9"/>
        <v>0</v>
      </c>
      <c r="AB19" s="350">
        <f t="shared" si="9"/>
        <v>0</v>
      </c>
      <c r="AC19" s="244" t="str">
        <f t="shared" si="10"/>
        <v>-</v>
      </c>
      <c r="AD19" s="244" t="str">
        <f t="shared" si="10"/>
        <v>-</v>
      </c>
      <c r="AE19" s="350">
        <f t="shared" si="11"/>
        <v>0</v>
      </c>
      <c r="AF19" s="351">
        <f t="shared" si="11"/>
        <v>0</v>
      </c>
    </row>
    <row r="20" spans="1:32" s="320" customFormat="1" ht="22.5" x14ac:dyDescent="0.2">
      <c r="A20" s="330"/>
      <c r="B20" s="322" t="s">
        <v>335</v>
      </c>
      <c r="C20" s="323">
        <v>3201080000</v>
      </c>
      <c r="D20" s="335" t="s">
        <v>336</v>
      </c>
      <c r="E20" s="349"/>
      <c r="F20" s="349"/>
      <c r="G20" s="349"/>
      <c r="H20" s="349"/>
      <c r="I20" s="349"/>
      <c r="J20" s="349"/>
      <c r="K20" s="244" t="str">
        <f t="shared" si="4"/>
        <v>-</v>
      </c>
      <c r="L20" s="244" t="str">
        <f t="shared" si="4"/>
        <v>-</v>
      </c>
      <c r="M20" s="346">
        <f t="shared" si="5"/>
        <v>0</v>
      </c>
      <c r="N20" s="346">
        <f t="shared" si="5"/>
        <v>0</v>
      </c>
      <c r="O20" s="244" t="str">
        <f t="shared" si="6"/>
        <v>-</v>
      </c>
      <c r="P20" s="244" t="str">
        <f t="shared" si="6"/>
        <v>-</v>
      </c>
      <c r="Q20" s="346">
        <f t="shared" si="7"/>
        <v>0</v>
      </c>
      <c r="R20" s="347">
        <f t="shared" si="7"/>
        <v>0</v>
      </c>
      <c r="S20" s="349"/>
      <c r="T20" s="349"/>
      <c r="U20" s="349"/>
      <c r="V20" s="349"/>
      <c r="W20" s="349"/>
      <c r="X20" s="349"/>
      <c r="Y20" s="244" t="str">
        <f t="shared" si="8"/>
        <v>-</v>
      </c>
      <c r="Z20" s="244" t="str">
        <f t="shared" si="8"/>
        <v>-</v>
      </c>
      <c r="AA20" s="346">
        <f t="shared" si="9"/>
        <v>0</v>
      </c>
      <c r="AB20" s="346">
        <f t="shared" si="9"/>
        <v>0</v>
      </c>
      <c r="AC20" s="244" t="str">
        <f t="shared" si="10"/>
        <v>-</v>
      </c>
      <c r="AD20" s="244" t="str">
        <f t="shared" si="10"/>
        <v>-</v>
      </c>
      <c r="AE20" s="346">
        <f t="shared" si="11"/>
        <v>0</v>
      </c>
      <c r="AF20" s="347">
        <f t="shared" si="11"/>
        <v>0</v>
      </c>
    </row>
    <row r="21" spans="1:32" s="320" customFormat="1" ht="22.5" x14ac:dyDescent="0.2">
      <c r="A21" s="330"/>
      <c r="B21" s="322" t="s">
        <v>337</v>
      </c>
      <c r="C21" s="323">
        <v>3201090000</v>
      </c>
      <c r="D21" s="335" t="s">
        <v>338</v>
      </c>
      <c r="E21" s="349"/>
      <c r="F21" s="349"/>
      <c r="G21" s="349"/>
      <c r="H21" s="349"/>
      <c r="I21" s="349"/>
      <c r="J21" s="349"/>
      <c r="K21" s="244" t="str">
        <f t="shared" si="4"/>
        <v>-</v>
      </c>
      <c r="L21" s="244" t="str">
        <f t="shared" si="4"/>
        <v>-</v>
      </c>
      <c r="M21" s="346">
        <f t="shared" si="5"/>
        <v>0</v>
      </c>
      <c r="N21" s="346">
        <f t="shared" si="5"/>
        <v>0</v>
      </c>
      <c r="O21" s="244" t="str">
        <f t="shared" si="6"/>
        <v>-</v>
      </c>
      <c r="P21" s="244" t="str">
        <f t="shared" si="6"/>
        <v>-</v>
      </c>
      <c r="Q21" s="346">
        <f t="shared" si="7"/>
        <v>0</v>
      </c>
      <c r="R21" s="347">
        <f t="shared" si="7"/>
        <v>0</v>
      </c>
      <c r="S21" s="349"/>
      <c r="T21" s="349"/>
      <c r="U21" s="349"/>
      <c r="V21" s="349"/>
      <c r="W21" s="349"/>
      <c r="X21" s="349"/>
      <c r="Y21" s="244" t="str">
        <f t="shared" si="8"/>
        <v>-</v>
      </c>
      <c r="Z21" s="244" t="str">
        <f t="shared" si="8"/>
        <v>-</v>
      </c>
      <c r="AA21" s="346">
        <f t="shared" si="9"/>
        <v>0</v>
      </c>
      <c r="AB21" s="346">
        <f t="shared" si="9"/>
        <v>0</v>
      </c>
      <c r="AC21" s="244" t="str">
        <f t="shared" si="10"/>
        <v>-</v>
      </c>
      <c r="AD21" s="244" t="str">
        <f t="shared" si="10"/>
        <v>-</v>
      </c>
      <c r="AE21" s="346">
        <f t="shared" si="11"/>
        <v>0</v>
      </c>
      <c r="AF21" s="347">
        <f t="shared" si="11"/>
        <v>0</v>
      </c>
    </row>
    <row r="22" spans="1:32" s="320" customFormat="1" ht="22.5" x14ac:dyDescent="0.2">
      <c r="A22" s="330"/>
      <c r="B22" s="322" t="s">
        <v>339</v>
      </c>
      <c r="C22" s="323">
        <v>3201100000</v>
      </c>
      <c r="D22" s="335" t="s">
        <v>340</v>
      </c>
      <c r="E22" s="349"/>
      <c r="F22" s="349"/>
      <c r="G22" s="349"/>
      <c r="H22" s="349"/>
      <c r="I22" s="349"/>
      <c r="J22" s="349"/>
      <c r="K22" s="244" t="str">
        <f t="shared" si="4"/>
        <v>-</v>
      </c>
      <c r="L22" s="244" t="str">
        <f t="shared" si="4"/>
        <v>-</v>
      </c>
      <c r="M22" s="346">
        <f t="shared" si="5"/>
        <v>0</v>
      </c>
      <c r="N22" s="346">
        <f t="shared" si="5"/>
        <v>0</v>
      </c>
      <c r="O22" s="244" t="str">
        <f t="shared" si="6"/>
        <v>-</v>
      </c>
      <c r="P22" s="244" t="str">
        <f t="shared" si="6"/>
        <v>-</v>
      </c>
      <c r="Q22" s="346">
        <f t="shared" si="7"/>
        <v>0</v>
      </c>
      <c r="R22" s="347">
        <f t="shared" si="7"/>
        <v>0</v>
      </c>
      <c r="S22" s="349"/>
      <c r="T22" s="349"/>
      <c r="U22" s="349"/>
      <c r="V22" s="349"/>
      <c r="W22" s="349"/>
      <c r="X22" s="349"/>
      <c r="Y22" s="244" t="str">
        <f t="shared" si="8"/>
        <v>-</v>
      </c>
      <c r="Z22" s="244" t="str">
        <f t="shared" si="8"/>
        <v>-</v>
      </c>
      <c r="AA22" s="346">
        <f t="shared" si="9"/>
        <v>0</v>
      </c>
      <c r="AB22" s="346">
        <f t="shared" si="9"/>
        <v>0</v>
      </c>
      <c r="AC22" s="244" t="str">
        <f t="shared" si="10"/>
        <v>-</v>
      </c>
      <c r="AD22" s="244" t="str">
        <f t="shared" si="10"/>
        <v>-</v>
      </c>
      <c r="AE22" s="346">
        <f t="shared" si="11"/>
        <v>0</v>
      </c>
      <c r="AF22" s="347">
        <f t="shared" si="11"/>
        <v>0</v>
      </c>
    </row>
    <row r="23" spans="1:32" x14ac:dyDescent="0.2">
      <c r="A23" s="321"/>
      <c r="B23" s="323"/>
      <c r="C23" s="323"/>
      <c r="D23" s="352"/>
      <c r="E23" s="344"/>
      <c r="F23" s="345"/>
      <c r="G23" s="345"/>
      <c r="H23" s="345"/>
      <c r="I23" s="345"/>
      <c r="J23" s="345"/>
      <c r="K23" s="244"/>
      <c r="L23" s="244"/>
      <c r="M23" s="346"/>
      <c r="N23" s="346"/>
      <c r="O23" s="244"/>
      <c r="P23" s="244"/>
      <c r="Q23" s="346"/>
      <c r="R23" s="347"/>
      <c r="S23" s="344"/>
      <c r="T23" s="345"/>
      <c r="U23" s="345"/>
      <c r="V23" s="345"/>
      <c r="W23" s="345"/>
      <c r="X23" s="345"/>
      <c r="Y23" s="244"/>
      <c r="Z23" s="244"/>
      <c r="AA23" s="346"/>
      <c r="AB23" s="346"/>
      <c r="AC23" s="244"/>
      <c r="AD23" s="244"/>
      <c r="AE23" s="346"/>
      <c r="AF23" s="347"/>
    </row>
    <row r="24" spans="1:32" s="355" customFormat="1" ht="22.5" x14ac:dyDescent="0.2">
      <c r="A24" s="336">
        <v>3</v>
      </c>
      <c r="B24" s="337"/>
      <c r="C24" s="338"/>
      <c r="D24" s="339" t="s">
        <v>341</v>
      </c>
      <c r="E24" s="340">
        <f>E26+E27</f>
        <v>0</v>
      </c>
      <c r="F24" s="340">
        <f t="shared" ref="F24:J24" si="12">F26+F27</f>
        <v>0</v>
      </c>
      <c r="G24" s="340">
        <f t="shared" si="12"/>
        <v>0</v>
      </c>
      <c r="H24" s="340">
        <f t="shared" si="12"/>
        <v>0</v>
      </c>
      <c r="I24" s="340">
        <f t="shared" si="12"/>
        <v>0</v>
      </c>
      <c r="J24" s="340">
        <f t="shared" si="12"/>
        <v>0</v>
      </c>
      <c r="K24" s="236" t="str">
        <f>IFERROR(I24/G24,"-")</f>
        <v>-</v>
      </c>
      <c r="L24" s="236" t="str">
        <f>IFERROR(J24/H24,"-")</f>
        <v>-</v>
      </c>
      <c r="M24" s="353">
        <f>I24-G24</f>
        <v>0</v>
      </c>
      <c r="N24" s="353">
        <f>J24-H24</f>
        <v>0</v>
      </c>
      <c r="O24" s="236" t="str">
        <f>IFERROR(I24/E24,"-")</f>
        <v>-</v>
      </c>
      <c r="P24" s="236" t="str">
        <f>IFERROR(J24/F24,"-")</f>
        <v>-</v>
      </c>
      <c r="Q24" s="353">
        <f>I24-E24</f>
        <v>0</v>
      </c>
      <c r="R24" s="354">
        <f>J24-F24</f>
        <v>0</v>
      </c>
      <c r="S24" s="340">
        <f>S26+S27</f>
        <v>0</v>
      </c>
      <c r="T24" s="340">
        <f t="shared" ref="T24:X24" si="13">T26+T27</f>
        <v>0</v>
      </c>
      <c r="U24" s="340">
        <f t="shared" si="13"/>
        <v>0</v>
      </c>
      <c r="V24" s="340">
        <f t="shared" si="13"/>
        <v>0</v>
      </c>
      <c r="W24" s="340">
        <f t="shared" si="13"/>
        <v>0</v>
      </c>
      <c r="X24" s="340">
        <f t="shared" si="13"/>
        <v>0</v>
      </c>
      <c r="Y24" s="236" t="str">
        <f>IFERROR(W24/U24,"-")</f>
        <v>-</v>
      </c>
      <c r="Z24" s="236" t="str">
        <f>IFERROR(X24/V24,"-")</f>
        <v>-</v>
      </c>
      <c r="AA24" s="353">
        <f>W24-U24</f>
        <v>0</v>
      </c>
      <c r="AB24" s="353">
        <f>X24-V24</f>
        <v>0</v>
      </c>
      <c r="AC24" s="236" t="str">
        <f>IFERROR(W24/S24,"-")</f>
        <v>-</v>
      </c>
      <c r="AD24" s="236" t="str">
        <f>IFERROR(X24/T24,"-")</f>
        <v>-</v>
      </c>
      <c r="AE24" s="353">
        <f>W24-S24</f>
        <v>0</v>
      </c>
      <c r="AF24" s="354">
        <f>X24-T24</f>
        <v>0</v>
      </c>
    </row>
    <row r="25" spans="1:32" x14ac:dyDescent="0.2">
      <c r="A25" s="321"/>
      <c r="B25" s="322"/>
      <c r="C25" s="323"/>
      <c r="D25" s="324" t="s">
        <v>242</v>
      </c>
      <c r="E25" s="344"/>
      <c r="F25" s="345"/>
      <c r="G25" s="345"/>
      <c r="H25" s="345"/>
      <c r="I25" s="345"/>
      <c r="J25" s="345"/>
      <c r="K25" s="244"/>
      <c r="L25" s="244"/>
      <c r="M25" s="346"/>
      <c r="N25" s="346"/>
      <c r="O25" s="244"/>
      <c r="P25" s="244"/>
      <c r="Q25" s="346"/>
      <c r="R25" s="347"/>
      <c r="S25" s="344"/>
      <c r="T25" s="345"/>
      <c r="U25" s="345"/>
      <c r="V25" s="345"/>
      <c r="W25" s="345"/>
      <c r="X25" s="345"/>
      <c r="Y25" s="244"/>
      <c r="Z25" s="244"/>
      <c r="AA25" s="346"/>
      <c r="AB25" s="346"/>
      <c r="AC25" s="244"/>
      <c r="AD25" s="244"/>
      <c r="AE25" s="346"/>
      <c r="AF25" s="347"/>
    </row>
    <row r="26" spans="1:32" x14ac:dyDescent="0.2">
      <c r="A26" s="330"/>
      <c r="B26" s="322" t="s">
        <v>342</v>
      </c>
      <c r="C26" s="323">
        <v>3202010000</v>
      </c>
      <c r="D26" s="335" t="s">
        <v>343</v>
      </c>
      <c r="E26" s="349"/>
      <c r="F26" s="349"/>
      <c r="G26" s="349"/>
      <c r="H26" s="349"/>
      <c r="I26" s="349"/>
      <c r="J26" s="349"/>
      <c r="K26" s="244" t="str">
        <f t="shared" ref="K26:K27" si="14">IFERROR(I26/G26,"-")</f>
        <v>-</v>
      </c>
      <c r="L26" s="244" t="str">
        <f t="shared" ref="L26:L27" si="15">IFERROR(J26/H26,"-")</f>
        <v>-</v>
      </c>
      <c r="M26" s="346">
        <f t="shared" ref="M26:M27" si="16">I26-G26</f>
        <v>0</v>
      </c>
      <c r="N26" s="346">
        <f t="shared" ref="N26:N27" si="17">J26-H26</f>
        <v>0</v>
      </c>
      <c r="O26" s="244" t="str">
        <f t="shared" ref="O26:O27" si="18">IFERROR(I26/E26,"-")</f>
        <v>-</v>
      </c>
      <c r="P26" s="244" t="str">
        <f t="shared" ref="P26:P27" si="19">IFERROR(J26/F26,"-")</f>
        <v>-</v>
      </c>
      <c r="Q26" s="346">
        <f t="shared" ref="Q26:Q27" si="20">I26-E26</f>
        <v>0</v>
      </c>
      <c r="R26" s="347">
        <f t="shared" ref="R26:R27" si="21">J26-F26</f>
        <v>0</v>
      </c>
      <c r="S26" s="349"/>
      <c r="T26" s="349"/>
      <c r="U26" s="349"/>
      <c r="V26" s="349"/>
      <c r="W26" s="349"/>
      <c r="X26" s="349"/>
      <c r="Y26" s="244" t="str">
        <f t="shared" ref="Y26:Y27" si="22">IFERROR(W26/U26,"-")</f>
        <v>-</v>
      </c>
      <c r="Z26" s="244" t="str">
        <f t="shared" ref="Z26:Z27" si="23">IFERROR(X26/V26,"-")</f>
        <v>-</v>
      </c>
      <c r="AA26" s="346">
        <f t="shared" ref="AA26:AA27" si="24">W26-U26</f>
        <v>0</v>
      </c>
      <c r="AB26" s="346">
        <f t="shared" ref="AB26:AB27" si="25">X26-V26</f>
        <v>0</v>
      </c>
      <c r="AC26" s="244" t="str">
        <f t="shared" ref="AC26:AC27" si="26">IFERROR(W26/S26,"-")</f>
        <v>-</v>
      </c>
      <c r="AD26" s="244" t="str">
        <f t="shared" ref="AD26:AD27" si="27">IFERROR(X26/T26,"-")</f>
        <v>-</v>
      </c>
      <c r="AE26" s="346">
        <f t="shared" ref="AE26:AE27" si="28">W26-S26</f>
        <v>0</v>
      </c>
      <c r="AF26" s="347">
        <f t="shared" ref="AF26:AF27" si="29">X26-T26</f>
        <v>0</v>
      </c>
    </row>
    <row r="27" spans="1:32" x14ac:dyDescent="0.2">
      <c r="A27" s="330"/>
      <c r="B27" s="322" t="s">
        <v>344</v>
      </c>
      <c r="C27" s="323">
        <v>3202030000</v>
      </c>
      <c r="D27" s="335" t="s">
        <v>345</v>
      </c>
      <c r="E27" s="349"/>
      <c r="F27" s="349"/>
      <c r="G27" s="349"/>
      <c r="H27" s="349"/>
      <c r="I27" s="349"/>
      <c r="J27" s="349"/>
      <c r="K27" s="244" t="str">
        <f t="shared" si="14"/>
        <v>-</v>
      </c>
      <c r="L27" s="244" t="str">
        <f t="shared" si="15"/>
        <v>-</v>
      </c>
      <c r="M27" s="346">
        <f t="shared" si="16"/>
        <v>0</v>
      </c>
      <c r="N27" s="346">
        <f t="shared" si="17"/>
        <v>0</v>
      </c>
      <c r="O27" s="244" t="str">
        <f t="shared" si="18"/>
        <v>-</v>
      </c>
      <c r="P27" s="244" t="str">
        <f t="shared" si="19"/>
        <v>-</v>
      </c>
      <c r="Q27" s="346">
        <f t="shared" si="20"/>
        <v>0</v>
      </c>
      <c r="R27" s="347">
        <f t="shared" si="21"/>
        <v>0</v>
      </c>
      <c r="S27" s="349"/>
      <c r="T27" s="349"/>
      <c r="U27" s="349"/>
      <c r="V27" s="349"/>
      <c r="W27" s="349"/>
      <c r="X27" s="349"/>
      <c r="Y27" s="244" t="str">
        <f t="shared" si="22"/>
        <v>-</v>
      </c>
      <c r="Z27" s="244" t="str">
        <f t="shared" si="23"/>
        <v>-</v>
      </c>
      <c r="AA27" s="346">
        <f t="shared" si="24"/>
        <v>0</v>
      </c>
      <c r="AB27" s="346">
        <f t="shared" si="25"/>
        <v>0</v>
      </c>
      <c r="AC27" s="244" t="str">
        <f t="shared" si="26"/>
        <v>-</v>
      </c>
      <c r="AD27" s="244" t="str">
        <f t="shared" si="27"/>
        <v>-</v>
      </c>
      <c r="AE27" s="346">
        <f t="shared" si="28"/>
        <v>0</v>
      </c>
      <c r="AF27" s="347">
        <f t="shared" si="29"/>
        <v>0</v>
      </c>
    </row>
    <row r="28" spans="1:32" x14ac:dyDescent="0.2">
      <c r="A28" s="321"/>
      <c r="B28" s="322"/>
      <c r="C28" s="323"/>
      <c r="D28" s="352" t="s">
        <v>346</v>
      </c>
      <c r="E28" s="344"/>
      <c r="F28" s="345"/>
      <c r="G28" s="345"/>
      <c r="H28" s="345"/>
      <c r="I28" s="345"/>
      <c r="J28" s="345"/>
      <c r="K28" s="244"/>
      <c r="L28" s="244"/>
      <c r="M28" s="346"/>
      <c r="N28" s="346"/>
      <c r="O28" s="244"/>
      <c r="P28" s="244"/>
      <c r="Q28" s="346"/>
      <c r="R28" s="347"/>
      <c r="S28" s="344"/>
      <c r="T28" s="345"/>
      <c r="U28" s="345"/>
      <c r="V28" s="345"/>
      <c r="W28" s="345"/>
      <c r="X28" s="345"/>
      <c r="Y28" s="244"/>
      <c r="Z28" s="244"/>
      <c r="AA28" s="346"/>
      <c r="AB28" s="346"/>
      <c r="AC28" s="244"/>
      <c r="AD28" s="244"/>
      <c r="AE28" s="346"/>
      <c r="AF28" s="347"/>
    </row>
    <row r="29" spans="1:32" s="355" customFormat="1" ht="22.5" x14ac:dyDescent="0.2">
      <c r="A29" s="336">
        <v>4</v>
      </c>
      <c r="B29" s="337"/>
      <c r="C29" s="338"/>
      <c r="D29" s="339" t="s">
        <v>347</v>
      </c>
      <c r="E29" s="340">
        <f t="shared" ref="E29:J29" si="30">E31+E32</f>
        <v>0</v>
      </c>
      <c r="F29" s="340">
        <f t="shared" si="30"/>
        <v>0</v>
      </c>
      <c r="G29" s="340">
        <f t="shared" si="30"/>
        <v>0</v>
      </c>
      <c r="H29" s="340">
        <f t="shared" si="30"/>
        <v>0</v>
      </c>
      <c r="I29" s="340">
        <f t="shared" si="30"/>
        <v>0</v>
      </c>
      <c r="J29" s="340">
        <f t="shared" si="30"/>
        <v>0</v>
      </c>
      <c r="K29" s="236" t="str">
        <f t="shared" ref="K29:L32" si="31">IFERROR(I29/G29,"-")</f>
        <v>-</v>
      </c>
      <c r="L29" s="236" t="str">
        <f t="shared" si="31"/>
        <v>-</v>
      </c>
      <c r="M29" s="341">
        <f t="shared" ref="M29:N32" si="32">I29-G29</f>
        <v>0</v>
      </c>
      <c r="N29" s="341">
        <f t="shared" si="32"/>
        <v>0</v>
      </c>
      <c r="O29" s="236" t="str">
        <f t="shared" ref="O29:P32" si="33">IFERROR(I29/E29,"-")</f>
        <v>-</v>
      </c>
      <c r="P29" s="236" t="str">
        <f t="shared" si="33"/>
        <v>-</v>
      </c>
      <c r="Q29" s="341">
        <f t="shared" ref="Q29:R32" si="34">I29-E29</f>
        <v>0</v>
      </c>
      <c r="R29" s="342">
        <f t="shared" si="34"/>
        <v>0</v>
      </c>
      <c r="S29" s="340">
        <f t="shared" ref="S29:X29" si="35">S31+S32</f>
        <v>0</v>
      </c>
      <c r="T29" s="340">
        <f t="shared" si="35"/>
        <v>0</v>
      </c>
      <c r="U29" s="340">
        <f t="shared" si="35"/>
        <v>0</v>
      </c>
      <c r="V29" s="340">
        <f t="shared" si="35"/>
        <v>0</v>
      </c>
      <c r="W29" s="340">
        <f t="shared" si="35"/>
        <v>0</v>
      </c>
      <c r="X29" s="340">
        <f t="shared" si="35"/>
        <v>0</v>
      </c>
      <c r="Y29" s="236" t="str">
        <f t="shared" ref="Y29:Z32" si="36">IFERROR(W29/U29,"-")</f>
        <v>-</v>
      </c>
      <c r="Z29" s="236" t="str">
        <f t="shared" si="36"/>
        <v>-</v>
      </c>
      <c r="AA29" s="341">
        <f t="shared" ref="AA29:AB32" si="37">W29-U29</f>
        <v>0</v>
      </c>
      <c r="AB29" s="341">
        <f t="shared" si="37"/>
        <v>0</v>
      </c>
      <c r="AC29" s="236" t="str">
        <f t="shared" ref="AC29:AD32" si="38">IFERROR(W29/S29,"-")</f>
        <v>-</v>
      </c>
      <c r="AD29" s="236" t="str">
        <f t="shared" si="38"/>
        <v>-</v>
      </c>
      <c r="AE29" s="341">
        <f t="shared" ref="AE29:AF32" si="39">W29-S29</f>
        <v>0</v>
      </c>
      <c r="AF29" s="342">
        <f t="shared" si="39"/>
        <v>0</v>
      </c>
    </row>
    <row r="30" spans="1:32" x14ac:dyDescent="0.2">
      <c r="A30" s="321"/>
      <c r="B30" s="322"/>
      <c r="C30" s="323"/>
      <c r="D30" s="324" t="s">
        <v>242</v>
      </c>
      <c r="E30" s="344"/>
      <c r="F30" s="345"/>
      <c r="G30" s="345"/>
      <c r="H30" s="345"/>
      <c r="I30" s="345"/>
      <c r="J30" s="345"/>
      <c r="K30" s="244" t="str">
        <f t="shared" si="31"/>
        <v>-</v>
      </c>
      <c r="L30" s="244" t="str">
        <f t="shared" si="31"/>
        <v>-</v>
      </c>
      <c r="M30" s="346">
        <f t="shared" si="32"/>
        <v>0</v>
      </c>
      <c r="N30" s="346">
        <f t="shared" si="32"/>
        <v>0</v>
      </c>
      <c r="O30" s="244" t="str">
        <f t="shared" si="33"/>
        <v>-</v>
      </c>
      <c r="P30" s="244" t="str">
        <f t="shared" si="33"/>
        <v>-</v>
      </c>
      <c r="Q30" s="346">
        <f t="shared" si="34"/>
        <v>0</v>
      </c>
      <c r="R30" s="347">
        <f t="shared" si="34"/>
        <v>0</v>
      </c>
      <c r="S30" s="344"/>
      <c r="T30" s="345"/>
      <c r="U30" s="345"/>
      <c r="V30" s="345"/>
      <c r="W30" s="345"/>
      <c r="X30" s="345"/>
      <c r="Y30" s="244" t="str">
        <f t="shared" si="36"/>
        <v>-</v>
      </c>
      <c r="Z30" s="244" t="str">
        <f t="shared" si="36"/>
        <v>-</v>
      </c>
      <c r="AA30" s="346">
        <f t="shared" si="37"/>
        <v>0</v>
      </c>
      <c r="AB30" s="346">
        <f t="shared" si="37"/>
        <v>0</v>
      </c>
      <c r="AC30" s="244" t="str">
        <f t="shared" si="38"/>
        <v>-</v>
      </c>
      <c r="AD30" s="244" t="str">
        <f t="shared" si="38"/>
        <v>-</v>
      </c>
      <c r="AE30" s="346">
        <f t="shared" si="39"/>
        <v>0</v>
      </c>
      <c r="AF30" s="347">
        <f t="shared" si="39"/>
        <v>0</v>
      </c>
    </row>
    <row r="31" spans="1:32" ht="22.5" x14ac:dyDescent="0.2">
      <c r="A31" s="330"/>
      <c r="B31" s="322" t="s">
        <v>348</v>
      </c>
      <c r="C31" s="323">
        <v>3203010000</v>
      </c>
      <c r="D31" s="335" t="s">
        <v>349</v>
      </c>
      <c r="E31" s="349"/>
      <c r="F31" s="349"/>
      <c r="G31" s="349"/>
      <c r="H31" s="349"/>
      <c r="I31" s="349"/>
      <c r="J31" s="349"/>
      <c r="K31" s="244" t="str">
        <f t="shared" si="31"/>
        <v>-</v>
      </c>
      <c r="L31" s="244" t="str">
        <f t="shared" si="31"/>
        <v>-</v>
      </c>
      <c r="M31" s="346">
        <f t="shared" si="32"/>
        <v>0</v>
      </c>
      <c r="N31" s="346">
        <f t="shared" si="32"/>
        <v>0</v>
      </c>
      <c r="O31" s="244" t="str">
        <f t="shared" si="33"/>
        <v>-</v>
      </c>
      <c r="P31" s="244" t="str">
        <f t="shared" si="33"/>
        <v>-</v>
      </c>
      <c r="Q31" s="346">
        <f t="shared" si="34"/>
        <v>0</v>
      </c>
      <c r="R31" s="347">
        <f t="shared" si="34"/>
        <v>0</v>
      </c>
      <c r="S31" s="349"/>
      <c r="T31" s="349"/>
      <c r="U31" s="349"/>
      <c r="V31" s="349"/>
      <c r="W31" s="349"/>
      <c r="X31" s="349"/>
      <c r="Y31" s="244" t="str">
        <f t="shared" si="36"/>
        <v>-</v>
      </c>
      <c r="Z31" s="244" t="str">
        <f t="shared" si="36"/>
        <v>-</v>
      </c>
      <c r="AA31" s="346">
        <f t="shared" si="37"/>
        <v>0</v>
      </c>
      <c r="AB31" s="346">
        <f t="shared" si="37"/>
        <v>0</v>
      </c>
      <c r="AC31" s="244" t="str">
        <f t="shared" si="38"/>
        <v>-</v>
      </c>
      <c r="AD31" s="244" t="str">
        <f t="shared" si="38"/>
        <v>-</v>
      </c>
      <c r="AE31" s="346">
        <f t="shared" si="39"/>
        <v>0</v>
      </c>
      <c r="AF31" s="347">
        <f t="shared" si="39"/>
        <v>0</v>
      </c>
    </row>
    <row r="32" spans="1:32" x14ac:dyDescent="0.2">
      <c r="A32" s="330"/>
      <c r="B32" s="322" t="s">
        <v>350</v>
      </c>
      <c r="C32" s="323">
        <v>3203020000</v>
      </c>
      <c r="D32" s="335" t="s">
        <v>351</v>
      </c>
      <c r="E32" s="349"/>
      <c r="F32" s="349"/>
      <c r="G32" s="349"/>
      <c r="H32" s="349"/>
      <c r="I32" s="349"/>
      <c r="J32" s="349"/>
      <c r="K32" s="244" t="str">
        <f t="shared" si="31"/>
        <v>-</v>
      </c>
      <c r="L32" s="244" t="str">
        <f t="shared" si="31"/>
        <v>-</v>
      </c>
      <c r="M32" s="346">
        <f t="shared" si="32"/>
        <v>0</v>
      </c>
      <c r="N32" s="346">
        <f t="shared" si="32"/>
        <v>0</v>
      </c>
      <c r="O32" s="244" t="str">
        <f t="shared" si="33"/>
        <v>-</v>
      </c>
      <c r="P32" s="244" t="str">
        <f t="shared" si="33"/>
        <v>-</v>
      </c>
      <c r="Q32" s="346">
        <f t="shared" si="34"/>
        <v>0</v>
      </c>
      <c r="R32" s="347">
        <f t="shared" si="34"/>
        <v>0</v>
      </c>
      <c r="S32" s="349"/>
      <c r="T32" s="349"/>
      <c r="U32" s="349"/>
      <c r="V32" s="349"/>
      <c r="W32" s="349"/>
      <c r="X32" s="349"/>
      <c r="Y32" s="244" t="str">
        <f t="shared" si="36"/>
        <v>-</v>
      </c>
      <c r="Z32" s="244" t="str">
        <f t="shared" si="36"/>
        <v>-</v>
      </c>
      <c r="AA32" s="346">
        <f t="shared" si="37"/>
        <v>0</v>
      </c>
      <c r="AB32" s="346">
        <f t="shared" si="37"/>
        <v>0</v>
      </c>
      <c r="AC32" s="244" t="str">
        <f t="shared" si="38"/>
        <v>-</v>
      </c>
      <c r="AD32" s="244" t="str">
        <f t="shared" si="38"/>
        <v>-</v>
      </c>
      <c r="AE32" s="346">
        <f t="shared" si="39"/>
        <v>0</v>
      </c>
      <c r="AF32" s="347">
        <f t="shared" si="39"/>
        <v>0</v>
      </c>
    </row>
    <row r="33" spans="1:32" x14ac:dyDescent="0.2">
      <c r="A33" s="336"/>
      <c r="B33" s="337"/>
      <c r="C33" s="338"/>
      <c r="D33" s="339"/>
      <c r="E33" s="340"/>
      <c r="F33" s="340"/>
      <c r="G33" s="340"/>
      <c r="H33" s="340"/>
      <c r="I33" s="340"/>
      <c r="J33" s="340"/>
      <c r="K33" s="244"/>
      <c r="L33" s="244"/>
      <c r="M33" s="346"/>
      <c r="N33" s="346"/>
      <c r="O33" s="244"/>
      <c r="P33" s="244"/>
      <c r="Q33" s="346"/>
      <c r="R33" s="347"/>
      <c r="S33" s="340"/>
      <c r="T33" s="340"/>
      <c r="U33" s="340"/>
      <c r="V33" s="340"/>
      <c r="W33" s="340"/>
      <c r="X33" s="340"/>
      <c r="Y33" s="244"/>
      <c r="Z33" s="244"/>
      <c r="AA33" s="346"/>
      <c r="AB33" s="346"/>
      <c r="AC33" s="244"/>
      <c r="AD33" s="244"/>
      <c r="AE33" s="346"/>
      <c r="AF33" s="347"/>
    </row>
    <row r="34" spans="1:32" s="355" customFormat="1" x14ac:dyDescent="0.2">
      <c r="A34" s="356">
        <v>5</v>
      </c>
      <c r="B34" s="357"/>
      <c r="C34" s="358"/>
      <c r="D34" s="359" t="s">
        <v>352</v>
      </c>
      <c r="E34" s="360">
        <f t="shared" ref="E34:J34" si="40">E36+E39</f>
        <v>0</v>
      </c>
      <c r="F34" s="340">
        <f t="shared" si="40"/>
        <v>0</v>
      </c>
      <c r="G34" s="340">
        <f t="shared" si="40"/>
        <v>0</v>
      </c>
      <c r="H34" s="340">
        <f t="shared" si="40"/>
        <v>0</v>
      </c>
      <c r="I34" s="340">
        <f t="shared" si="40"/>
        <v>0</v>
      </c>
      <c r="J34" s="340">
        <f t="shared" si="40"/>
        <v>0</v>
      </c>
      <c r="K34" s="236" t="str">
        <f>IFERROR(I34/G34,"-")</f>
        <v>-</v>
      </c>
      <c r="L34" s="236" t="str">
        <f>IFERROR(J34/H34,"-")</f>
        <v>-</v>
      </c>
      <c r="M34" s="353">
        <f>I34-G34</f>
        <v>0</v>
      </c>
      <c r="N34" s="353">
        <f>J34-H34</f>
        <v>0</v>
      </c>
      <c r="O34" s="236" t="str">
        <f>IFERROR(I34/E34,"-")</f>
        <v>-</v>
      </c>
      <c r="P34" s="236" t="str">
        <f>IFERROR(J34/F34,"-")</f>
        <v>-</v>
      </c>
      <c r="Q34" s="353">
        <f>I34-E34</f>
        <v>0</v>
      </c>
      <c r="R34" s="354">
        <f>J34-F34</f>
        <v>0</v>
      </c>
      <c r="S34" s="340">
        <f t="shared" ref="S34:X34" si="41">S36+S39</f>
        <v>0</v>
      </c>
      <c r="T34" s="340">
        <f t="shared" si="41"/>
        <v>0</v>
      </c>
      <c r="U34" s="340">
        <f t="shared" si="41"/>
        <v>0</v>
      </c>
      <c r="V34" s="340">
        <f t="shared" si="41"/>
        <v>0</v>
      </c>
      <c r="W34" s="340">
        <f t="shared" si="41"/>
        <v>0</v>
      </c>
      <c r="X34" s="340">
        <f t="shared" si="41"/>
        <v>0</v>
      </c>
      <c r="Y34" s="236" t="str">
        <f>IFERROR(W34/U34,"-")</f>
        <v>-</v>
      </c>
      <c r="Z34" s="236" t="str">
        <f>IFERROR(X34/V34,"-")</f>
        <v>-</v>
      </c>
      <c r="AA34" s="353">
        <f>W34-U34</f>
        <v>0</v>
      </c>
      <c r="AB34" s="353">
        <f>X34-V34</f>
        <v>0</v>
      </c>
      <c r="AC34" s="236" t="str">
        <f>IFERROR(W34/S34,"-")</f>
        <v>-</v>
      </c>
      <c r="AD34" s="236" t="str">
        <f>IFERROR(X34/T34,"-")</f>
        <v>-</v>
      </c>
      <c r="AE34" s="353">
        <f>W34-S34</f>
        <v>0</v>
      </c>
      <c r="AF34" s="354">
        <f>X34-T34</f>
        <v>0</v>
      </c>
    </row>
    <row r="35" spans="1:32" x14ac:dyDescent="0.2">
      <c r="A35" s="361"/>
      <c r="B35" s="362"/>
      <c r="C35" s="363"/>
      <c r="D35" s="364" t="s">
        <v>242</v>
      </c>
      <c r="E35" s="345"/>
      <c r="F35" s="345"/>
      <c r="G35" s="345"/>
      <c r="H35" s="345"/>
      <c r="I35" s="345"/>
      <c r="J35" s="345"/>
      <c r="K35" s="244" t="str">
        <f t="shared" ref="K35:L39" si="42">IFERROR(I35/G35,"-")</f>
        <v>-</v>
      </c>
      <c r="L35" s="244" t="str">
        <f t="shared" si="42"/>
        <v>-</v>
      </c>
      <c r="M35" s="346">
        <f t="shared" ref="M35:N39" si="43">I35-G35</f>
        <v>0</v>
      </c>
      <c r="N35" s="346">
        <f t="shared" si="43"/>
        <v>0</v>
      </c>
      <c r="O35" s="244" t="str">
        <f t="shared" ref="O35:P39" si="44">IFERROR(I35/E35,"-")</f>
        <v>-</v>
      </c>
      <c r="P35" s="244" t="str">
        <f t="shared" si="44"/>
        <v>-</v>
      </c>
      <c r="Q35" s="346">
        <f t="shared" ref="Q35:R39" si="45">I35-E35</f>
        <v>0</v>
      </c>
      <c r="R35" s="347">
        <f t="shared" si="45"/>
        <v>0</v>
      </c>
      <c r="S35" s="344"/>
      <c r="T35" s="345"/>
      <c r="U35" s="345"/>
      <c r="V35" s="345"/>
      <c r="W35" s="345"/>
      <c r="X35" s="345"/>
      <c r="Y35" s="244" t="str">
        <f t="shared" ref="Y35:Z39" si="46">IFERROR(W35/U35,"-")</f>
        <v>-</v>
      </c>
      <c r="Z35" s="244" t="str">
        <f t="shared" si="46"/>
        <v>-</v>
      </c>
      <c r="AA35" s="346">
        <f t="shared" ref="AA35:AB39" si="47">W35-U35</f>
        <v>0</v>
      </c>
      <c r="AB35" s="346">
        <f t="shared" si="47"/>
        <v>0</v>
      </c>
      <c r="AC35" s="244" t="str">
        <f t="shared" ref="AC35:AD39" si="48">IFERROR(W35/S35,"-")</f>
        <v>-</v>
      </c>
      <c r="AD35" s="244" t="str">
        <f t="shared" si="48"/>
        <v>-</v>
      </c>
      <c r="AE35" s="346">
        <f t="shared" ref="AE35:AF39" si="49">W35-S35</f>
        <v>0</v>
      </c>
      <c r="AF35" s="347">
        <f t="shared" si="49"/>
        <v>0</v>
      </c>
    </row>
    <row r="36" spans="1:32" ht="22.5" x14ac:dyDescent="0.2">
      <c r="A36" s="361"/>
      <c r="B36" s="362" t="s">
        <v>353</v>
      </c>
      <c r="C36" s="363">
        <v>3204010000</v>
      </c>
      <c r="D36" s="364" t="s">
        <v>354</v>
      </c>
      <c r="E36" s="345">
        <f>E37+E38</f>
        <v>0</v>
      </c>
      <c r="F36" s="345">
        <f t="shared" ref="F36:J36" si="50">F37+F38</f>
        <v>0</v>
      </c>
      <c r="G36" s="345">
        <f t="shared" si="50"/>
        <v>0</v>
      </c>
      <c r="H36" s="345">
        <f t="shared" si="50"/>
        <v>0</v>
      </c>
      <c r="I36" s="345">
        <f t="shared" si="50"/>
        <v>0</v>
      </c>
      <c r="J36" s="345">
        <f t="shared" si="50"/>
        <v>0</v>
      </c>
      <c r="K36" s="244" t="str">
        <f t="shared" si="42"/>
        <v>-</v>
      </c>
      <c r="L36" s="244" t="str">
        <f t="shared" si="42"/>
        <v>-</v>
      </c>
      <c r="M36" s="346">
        <f t="shared" si="43"/>
        <v>0</v>
      </c>
      <c r="N36" s="346">
        <f t="shared" si="43"/>
        <v>0</v>
      </c>
      <c r="O36" s="244" t="str">
        <f t="shared" si="44"/>
        <v>-</v>
      </c>
      <c r="P36" s="244" t="str">
        <f t="shared" si="44"/>
        <v>-</v>
      </c>
      <c r="Q36" s="346">
        <f t="shared" si="45"/>
        <v>0</v>
      </c>
      <c r="R36" s="347">
        <f t="shared" si="45"/>
        <v>0</v>
      </c>
      <c r="S36" s="345">
        <f t="shared" ref="S36:X36" si="51">S37+S38</f>
        <v>0</v>
      </c>
      <c r="T36" s="345">
        <f t="shared" si="51"/>
        <v>0</v>
      </c>
      <c r="U36" s="345">
        <f t="shared" si="51"/>
        <v>0</v>
      </c>
      <c r="V36" s="345">
        <f t="shared" si="51"/>
        <v>0</v>
      </c>
      <c r="W36" s="345">
        <f t="shared" si="51"/>
        <v>0</v>
      </c>
      <c r="X36" s="345">
        <f t="shared" si="51"/>
        <v>0</v>
      </c>
      <c r="Y36" s="244" t="str">
        <f t="shared" si="46"/>
        <v>-</v>
      </c>
      <c r="Z36" s="244" t="str">
        <f t="shared" si="46"/>
        <v>-</v>
      </c>
      <c r="AA36" s="346">
        <f t="shared" si="47"/>
        <v>0</v>
      </c>
      <c r="AB36" s="346">
        <f t="shared" si="47"/>
        <v>0</v>
      </c>
      <c r="AC36" s="244" t="str">
        <f t="shared" si="48"/>
        <v>-</v>
      </c>
      <c r="AD36" s="244" t="str">
        <f t="shared" si="48"/>
        <v>-</v>
      </c>
      <c r="AE36" s="346">
        <f t="shared" si="49"/>
        <v>0</v>
      </c>
      <c r="AF36" s="347">
        <f t="shared" si="49"/>
        <v>0</v>
      </c>
    </row>
    <row r="37" spans="1:32" s="373" customFormat="1" ht="9.75" outlineLevel="1" x14ac:dyDescent="0.2">
      <c r="A37" s="365"/>
      <c r="B37" s="366" t="s">
        <v>355</v>
      </c>
      <c r="C37" s="367">
        <v>3204010000</v>
      </c>
      <c r="D37" s="368" t="s">
        <v>356</v>
      </c>
      <c r="E37" s="369"/>
      <c r="F37" s="369"/>
      <c r="G37" s="369"/>
      <c r="H37" s="369"/>
      <c r="I37" s="369"/>
      <c r="J37" s="369"/>
      <c r="K37" s="370" t="str">
        <f t="shared" si="42"/>
        <v>-</v>
      </c>
      <c r="L37" s="370" t="str">
        <f t="shared" si="42"/>
        <v>-</v>
      </c>
      <c r="M37" s="371">
        <f t="shared" si="43"/>
        <v>0</v>
      </c>
      <c r="N37" s="371">
        <f t="shared" si="43"/>
        <v>0</v>
      </c>
      <c r="O37" s="370" t="str">
        <f t="shared" si="44"/>
        <v>-</v>
      </c>
      <c r="P37" s="370" t="str">
        <f t="shared" si="44"/>
        <v>-</v>
      </c>
      <c r="Q37" s="371">
        <f t="shared" si="45"/>
        <v>0</v>
      </c>
      <c r="R37" s="372">
        <f t="shared" si="45"/>
        <v>0</v>
      </c>
      <c r="S37" s="369"/>
      <c r="T37" s="369"/>
      <c r="U37" s="369"/>
      <c r="V37" s="369"/>
      <c r="W37" s="369"/>
      <c r="X37" s="369"/>
      <c r="Y37" s="370" t="str">
        <f t="shared" si="46"/>
        <v>-</v>
      </c>
      <c r="Z37" s="370" t="str">
        <f t="shared" si="46"/>
        <v>-</v>
      </c>
      <c r="AA37" s="371">
        <f t="shared" si="47"/>
        <v>0</v>
      </c>
      <c r="AB37" s="371">
        <f t="shared" si="47"/>
        <v>0</v>
      </c>
      <c r="AC37" s="370" t="str">
        <f t="shared" si="48"/>
        <v>-</v>
      </c>
      <c r="AD37" s="370" t="str">
        <f t="shared" si="48"/>
        <v>-</v>
      </c>
      <c r="AE37" s="371">
        <f t="shared" si="49"/>
        <v>0</v>
      </c>
      <c r="AF37" s="372">
        <f t="shared" si="49"/>
        <v>0</v>
      </c>
    </row>
    <row r="38" spans="1:32" s="373" customFormat="1" ht="9.75" outlineLevel="1" x14ac:dyDescent="0.2">
      <c r="A38" s="365"/>
      <c r="B38" s="366" t="s">
        <v>357</v>
      </c>
      <c r="C38" s="367">
        <v>3204040000</v>
      </c>
      <c r="D38" s="368" t="s">
        <v>358</v>
      </c>
      <c r="E38" s="369"/>
      <c r="F38" s="369"/>
      <c r="G38" s="369"/>
      <c r="H38" s="369"/>
      <c r="I38" s="369"/>
      <c r="J38" s="369"/>
      <c r="K38" s="370" t="str">
        <f t="shared" si="42"/>
        <v>-</v>
      </c>
      <c r="L38" s="370" t="str">
        <f t="shared" si="42"/>
        <v>-</v>
      </c>
      <c r="M38" s="371">
        <f t="shared" si="43"/>
        <v>0</v>
      </c>
      <c r="N38" s="371">
        <f t="shared" si="43"/>
        <v>0</v>
      </c>
      <c r="O38" s="370" t="str">
        <f t="shared" si="44"/>
        <v>-</v>
      </c>
      <c r="P38" s="370" t="str">
        <f t="shared" si="44"/>
        <v>-</v>
      </c>
      <c r="Q38" s="371">
        <f t="shared" si="45"/>
        <v>0</v>
      </c>
      <c r="R38" s="372">
        <f t="shared" si="45"/>
        <v>0</v>
      </c>
      <c r="S38" s="369"/>
      <c r="T38" s="369"/>
      <c r="U38" s="369"/>
      <c r="V38" s="369"/>
      <c r="W38" s="369"/>
      <c r="X38" s="369"/>
      <c r="Y38" s="370" t="str">
        <f t="shared" si="46"/>
        <v>-</v>
      </c>
      <c r="Z38" s="370" t="str">
        <f t="shared" si="46"/>
        <v>-</v>
      </c>
      <c r="AA38" s="371">
        <f t="shared" si="47"/>
        <v>0</v>
      </c>
      <c r="AB38" s="371">
        <f t="shared" si="47"/>
        <v>0</v>
      </c>
      <c r="AC38" s="370" t="str">
        <f t="shared" si="48"/>
        <v>-</v>
      </c>
      <c r="AD38" s="370" t="str">
        <f t="shared" si="48"/>
        <v>-</v>
      </c>
      <c r="AE38" s="371">
        <f t="shared" si="49"/>
        <v>0</v>
      </c>
      <c r="AF38" s="372">
        <f t="shared" si="49"/>
        <v>0</v>
      </c>
    </row>
    <row r="39" spans="1:32" x14ac:dyDescent="0.2">
      <c r="A39" s="374"/>
      <c r="B39" s="362" t="s">
        <v>359</v>
      </c>
      <c r="C39" s="363">
        <v>3204030000</v>
      </c>
      <c r="D39" s="364" t="s">
        <v>360</v>
      </c>
      <c r="E39" s="349"/>
      <c r="F39" s="349"/>
      <c r="G39" s="349"/>
      <c r="H39" s="369"/>
      <c r="I39" s="369"/>
      <c r="J39" s="369"/>
      <c r="K39" s="244" t="str">
        <f t="shared" si="42"/>
        <v>-</v>
      </c>
      <c r="L39" s="244" t="str">
        <f t="shared" si="42"/>
        <v>-</v>
      </c>
      <c r="M39" s="346">
        <f t="shared" si="43"/>
        <v>0</v>
      </c>
      <c r="N39" s="346">
        <f t="shared" si="43"/>
        <v>0</v>
      </c>
      <c r="O39" s="244" t="str">
        <f t="shared" si="44"/>
        <v>-</v>
      </c>
      <c r="P39" s="244" t="str">
        <f t="shared" si="44"/>
        <v>-</v>
      </c>
      <c r="Q39" s="346">
        <f t="shared" si="45"/>
        <v>0</v>
      </c>
      <c r="R39" s="347">
        <f t="shared" si="45"/>
        <v>0</v>
      </c>
      <c r="S39" s="349"/>
      <c r="T39" s="349"/>
      <c r="U39" s="349"/>
      <c r="V39" s="349"/>
      <c r="W39" s="349"/>
      <c r="X39" s="349"/>
      <c r="Y39" s="244" t="str">
        <f t="shared" si="46"/>
        <v>-</v>
      </c>
      <c r="Z39" s="244" t="str">
        <f t="shared" si="46"/>
        <v>-</v>
      </c>
      <c r="AA39" s="346">
        <f t="shared" si="47"/>
        <v>0</v>
      </c>
      <c r="AB39" s="346">
        <f t="shared" si="47"/>
        <v>0</v>
      </c>
      <c r="AC39" s="244" t="str">
        <f t="shared" si="48"/>
        <v>-</v>
      </c>
      <c r="AD39" s="244" t="str">
        <f t="shared" si="48"/>
        <v>-</v>
      </c>
      <c r="AE39" s="346">
        <f t="shared" si="49"/>
        <v>0</v>
      </c>
      <c r="AF39" s="347">
        <f t="shared" si="49"/>
        <v>0</v>
      </c>
    </row>
    <row r="40" spans="1:32" x14ac:dyDescent="0.2">
      <c r="A40" s="374"/>
      <c r="B40" s="362"/>
      <c r="C40" s="363"/>
      <c r="D40" s="375"/>
      <c r="E40" s="360"/>
      <c r="F40" s="340"/>
      <c r="G40" s="340"/>
      <c r="H40" s="340"/>
      <c r="I40" s="340"/>
      <c r="J40" s="340"/>
      <c r="K40" s="244"/>
      <c r="L40" s="244"/>
      <c r="M40" s="346"/>
      <c r="N40" s="346"/>
      <c r="O40" s="244"/>
      <c r="P40" s="244"/>
      <c r="Q40" s="346"/>
      <c r="R40" s="347"/>
      <c r="S40" s="340"/>
      <c r="T40" s="340"/>
      <c r="U40" s="340"/>
      <c r="V40" s="340"/>
      <c r="W40" s="340"/>
      <c r="X40" s="340"/>
      <c r="Y40" s="244"/>
      <c r="Z40" s="244"/>
      <c r="AA40" s="346"/>
      <c r="AB40" s="346"/>
      <c r="AC40" s="244"/>
      <c r="AD40" s="244"/>
      <c r="AE40" s="346"/>
      <c r="AF40" s="347"/>
    </row>
    <row r="41" spans="1:32" s="355" customFormat="1" ht="22.5" x14ac:dyDescent="0.2">
      <c r="A41" s="356">
        <v>6</v>
      </c>
      <c r="B41" s="357"/>
      <c r="C41" s="358"/>
      <c r="D41" s="376" t="s">
        <v>361</v>
      </c>
      <c r="E41" s="377">
        <f>SUM(E43:E50)</f>
        <v>0</v>
      </c>
      <c r="F41" s="378">
        <f t="shared" ref="F41:J41" si="52">SUM(F43:F50)</f>
        <v>0</v>
      </c>
      <c r="G41" s="379">
        <f t="shared" si="52"/>
        <v>0</v>
      </c>
      <c r="H41" s="378">
        <f t="shared" si="52"/>
        <v>0</v>
      </c>
      <c r="I41" s="379">
        <f t="shared" si="52"/>
        <v>0</v>
      </c>
      <c r="J41" s="378">
        <f t="shared" si="52"/>
        <v>0</v>
      </c>
      <c r="K41" s="380" t="str">
        <f>IFERROR(I41/G41,"-")</f>
        <v>-</v>
      </c>
      <c r="L41" s="236" t="str">
        <f>IFERROR(J41/H41,"-")</f>
        <v>-</v>
      </c>
      <c r="M41" s="353">
        <f>I41-G41</f>
        <v>0</v>
      </c>
      <c r="N41" s="353">
        <f>J41-H41</f>
        <v>0</v>
      </c>
      <c r="O41" s="236" t="str">
        <f>IFERROR(I41/E41,"-")</f>
        <v>-</v>
      </c>
      <c r="P41" s="236" t="str">
        <f>IFERROR(J41/F41,"-")</f>
        <v>-</v>
      </c>
      <c r="Q41" s="353">
        <f>I41-E41</f>
        <v>0</v>
      </c>
      <c r="R41" s="354">
        <f>J41-F41</f>
        <v>0</v>
      </c>
      <c r="S41" s="381">
        <f>SUM(S43:S50)</f>
        <v>0</v>
      </c>
      <c r="T41" s="378">
        <f t="shared" ref="T41:X41" si="53">SUM(T43:T50)</f>
        <v>0</v>
      </c>
      <c r="U41" s="379">
        <f t="shared" si="53"/>
        <v>0</v>
      </c>
      <c r="V41" s="378">
        <f t="shared" si="53"/>
        <v>0</v>
      </c>
      <c r="W41" s="379">
        <f t="shared" si="53"/>
        <v>0</v>
      </c>
      <c r="X41" s="378">
        <f t="shared" si="53"/>
        <v>0</v>
      </c>
      <c r="Y41" s="380" t="str">
        <f>IFERROR(W41/U41,"-")</f>
        <v>-</v>
      </c>
      <c r="Z41" s="236" t="str">
        <f>IFERROR(X41/V41,"-")</f>
        <v>-</v>
      </c>
      <c r="AA41" s="353">
        <f>W41-U41</f>
        <v>0</v>
      </c>
      <c r="AB41" s="353">
        <f>X41-V41</f>
        <v>0</v>
      </c>
      <c r="AC41" s="236" t="str">
        <f>IFERROR(W41/S41,"-")</f>
        <v>-</v>
      </c>
      <c r="AD41" s="236" t="str">
        <f>IFERROR(X41/T41,"-")</f>
        <v>-</v>
      </c>
      <c r="AE41" s="353">
        <f>W41-S41</f>
        <v>0</v>
      </c>
      <c r="AF41" s="354">
        <f>X41-T41</f>
        <v>0</v>
      </c>
    </row>
    <row r="42" spans="1:32" x14ac:dyDescent="0.2">
      <c r="A42" s="361"/>
      <c r="B42" s="362"/>
      <c r="C42" s="363"/>
      <c r="D42" s="364" t="s">
        <v>242</v>
      </c>
      <c r="E42" s="382"/>
      <c r="F42" s="382"/>
      <c r="G42" s="383"/>
      <c r="H42" s="382"/>
      <c r="I42" s="383"/>
      <c r="J42" s="382"/>
      <c r="K42" s="384" t="str">
        <f t="shared" ref="K42:L50" si="54">IFERROR(I42/G42,"-")</f>
        <v>-</v>
      </c>
      <c r="L42" s="244" t="str">
        <f t="shared" si="54"/>
        <v>-</v>
      </c>
      <c r="M42" s="346">
        <f t="shared" ref="M42:N50" si="55">I42-G42</f>
        <v>0</v>
      </c>
      <c r="N42" s="346">
        <f t="shared" si="55"/>
        <v>0</v>
      </c>
      <c r="O42" s="244" t="str">
        <f t="shared" ref="O42:P50" si="56">IFERROR(I42/E42,"-")</f>
        <v>-</v>
      </c>
      <c r="P42" s="244" t="str">
        <f t="shared" si="56"/>
        <v>-</v>
      </c>
      <c r="Q42" s="346">
        <f t="shared" ref="Q42:R50" si="57">I42-E42</f>
        <v>0</v>
      </c>
      <c r="R42" s="347">
        <f t="shared" si="57"/>
        <v>0</v>
      </c>
      <c r="S42" s="385"/>
      <c r="T42" s="382"/>
      <c r="U42" s="383"/>
      <c r="V42" s="382"/>
      <c r="W42" s="383"/>
      <c r="X42" s="382"/>
      <c r="Y42" s="384" t="str">
        <f t="shared" ref="Y42:Z50" si="58">IFERROR(W42/U42,"-")</f>
        <v>-</v>
      </c>
      <c r="Z42" s="244" t="str">
        <f t="shared" si="58"/>
        <v>-</v>
      </c>
      <c r="AA42" s="346">
        <f t="shared" ref="AA42:AB50" si="59">W42-U42</f>
        <v>0</v>
      </c>
      <c r="AB42" s="346">
        <f t="shared" si="59"/>
        <v>0</v>
      </c>
      <c r="AC42" s="244" t="str">
        <f t="shared" ref="AC42:AD50" si="60">IFERROR(W42/S42,"-")</f>
        <v>-</v>
      </c>
      <c r="AD42" s="244" t="str">
        <f t="shared" si="60"/>
        <v>-</v>
      </c>
      <c r="AE42" s="346">
        <f t="shared" ref="AE42:AF50" si="61">W42-S42</f>
        <v>0</v>
      </c>
      <c r="AF42" s="347">
        <f t="shared" si="61"/>
        <v>0</v>
      </c>
    </row>
    <row r="43" spans="1:32" x14ac:dyDescent="0.2">
      <c r="A43" s="374"/>
      <c r="B43" s="362" t="s">
        <v>362</v>
      </c>
      <c r="C43" s="363">
        <v>3205260000</v>
      </c>
      <c r="D43" s="364" t="s">
        <v>363</v>
      </c>
      <c r="E43" s="386"/>
      <c r="F43" s="386"/>
      <c r="G43" s="386"/>
      <c r="H43" s="386"/>
      <c r="I43" s="386"/>
      <c r="J43" s="386"/>
      <c r="K43" s="384" t="str">
        <f t="shared" si="54"/>
        <v>-</v>
      </c>
      <c r="L43" s="244" t="str">
        <f t="shared" si="54"/>
        <v>-</v>
      </c>
      <c r="M43" s="346">
        <f t="shared" si="55"/>
        <v>0</v>
      </c>
      <c r="N43" s="346">
        <f t="shared" si="55"/>
        <v>0</v>
      </c>
      <c r="O43" s="244" t="str">
        <f t="shared" si="56"/>
        <v>-</v>
      </c>
      <c r="P43" s="244" t="str">
        <f t="shared" si="56"/>
        <v>-</v>
      </c>
      <c r="Q43" s="346">
        <f t="shared" si="57"/>
        <v>0</v>
      </c>
      <c r="R43" s="347">
        <f t="shared" si="57"/>
        <v>0</v>
      </c>
      <c r="S43" s="387"/>
      <c r="T43" s="386"/>
      <c r="U43" s="386"/>
      <c r="V43" s="386"/>
      <c r="W43" s="386"/>
      <c r="X43" s="386"/>
      <c r="Y43" s="384" t="str">
        <f t="shared" si="58"/>
        <v>-</v>
      </c>
      <c r="Z43" s="244" t="str">
        <f t="shared" si="58"/>
        <v>-</v>
      </c>
      <c r="AA43" s="346">
        <f t="shared" si="59"/>
        <v>0</v>
      </c>
      <c r="AB43" s="346">
        <f t="shared" si="59"/>
        <v>0</v>
      </c>
      <c r="AC43" s="244" t="str">
        <f t="shared" si="60"/>
        <v>-</v>
      </c>
      <c r="AD43" s="244" t="str">
        <f t="shared" si="60"/>
        <v>-</v>
      </c>
      <c r="AE43" s="346">
        <f t="shared" si="61"/>
        <v>0</v>
      </c>
      <c r="AF43" s="347">
        <f t="shared" si="61"/>
        <v>0</v>
      </c>
    </row>
    <row r="44" spans="1:32" x14ac:dyDescent="0.2">
      <c r="A44" s="374"/>
      <c r="B44" s="362" t="s">
        <v>364</v>
      </c>
      <c r="C44" s="363">
        <v>3205100000</v>
      </c>
      <c r="D44" s="364" t="s">
        <v>365</v>
      </c>
      <c r="E44" s="386"/>
      <c r="F44" s="386"/>
      <c r="G44" s="386"/>
      <c r="H44" s="386"/>
      <c r="I44" s="386"/>
      <c r="J44" s="386"/>
      <c r="K44" s="384" t="str">
        <f t="shared" si="54"/>
        <v>-</v>
      </c>
      <c r="L44" s="244" t="str">
        <f t="shared" si="54"/>
        <v>-</v>
      </c>
      <c r="M44" s="346">
        <f t="shared" si="55"/>
        <v>0</v>
      </c>
      <c r="N44" s="346">
        <f t="shared" si="55"/>
        <v>0</v>
      </c>
      <c r="O44" s="244" t="str">
        <f t="shared" si="56"/>
        <v>-</v>
      </c>
      <c r="P44" s="244" t="str">
        <f t="shared" si="56"/>
        <v>-</v>
      </c>
      <c r="Q44" s="346">
        <f t="shared" si="57"/>
        <v>0</v>
      </c>
      <c r="R44" s="347">
        <f t="shared" si="57"/>
        <v>0</v>
      </c>
      <c r="S44" s="387"/>
      <c r="T44" s="386"/>
      <c r="U44" s="386"/>
      <c r="V44" s="386"/>
      <c r="W44" s="386"/>
      <c r="X44" s="386"/>
      <c r="Y44" s="384" t="str">
        <f t="shared" si="58"/>
        <v>-</v>
      </c>
      <c r="Z44" s="244" t="str">
        <f t="shared" si="58"/>
        <v>-</v>
      </c>
      <c r="AA44" s="346">
        <f t="shared" si="59"/>
        <v>0</v>
      </c>
      <c r="AB44" s="346">
        <f t="shared" si="59"/>
        <v>0</v>
      </c>
      <c r="AC44" s="244" t="str">
        <f t="shared" si="60"/>
        <v>-</v>
      </c>
      <c r="AD44" s="244" t="str">
        <f t="shared" si="60"/>
        <v>-</v>
      </c>
      <c r="AE44" s="346">
        <f t="shared" si="61"/>
        <v>0</v>
      </c>
      <c r="AF44" s="347">
        <f t="shared" si="61"/>
        <v>0</v>
      </c>
    </row>
    <row r="45" spans="1:32" ht="22.5" x14ac:dyDescent="0.2">
      <c r="A45" s="374"/>
      <c r="B45" s="362" t="s">
        <v>366</v>
      </c>
      <c r="C45" s="363">
        <v>3204050000</v>
      </c>
      <c r="D45" s="364" t="s">
        <v>367</v>
      </c>
      <c r="E45" s="386"/>
      <c r="F45" s="386"/>
      <c r="G45" s="386"/>
      <c r="H45" s="386"/>
      <c r="I45" s="386"/>
      <c r="J45" s="386"/>
      <c r="K45" s="384" t="str">
        <f t="shared" si="54"/>
        <v>-</v>
      </c>
      <c r="L45" s="244" t="str">
        <f t="shared" si="54"/>
        <v>-</v>
      </c>
      <c r="M45" s="346">
        <f t="shared" si="55"/>
        <v>0</v>
      </c>
      <c r="N45" s="346">
        <f t="shared" si="55"/>
        <v>0</v>
      </c>
      <c r="O45" s="244" t="str">
        <f t="shared" si="56"/>
        <v>-</v>
      </c>
      <c r="P45" s="244" t="str">
        <f t="shared" si="56"/>
        <v>-</v>
      </c>
      <c r="Q45" s="346">
        <f t="shared" si="57"/>
        <v>0</v>
      </c>
      <c r="R45" s="347">
        <f t="shared" si="57"/>
        <v>0</v>
      </c>
      <c r="S45" s="387"/>
      <c r="T45" s="386"/>
      <c r="U45" s="386"/>
      <c r="V45" s="386"/>
      <c r="W45" s="386"/>
      <c r="X45" s="386"/>
      <c r="Y45" s="384" t="str">
        <f t="shared" si="58"/>
        <v>-</v>
      </c>
      <c r="Z45" s="244" t="str">
        <f t="shared" si="58"/>
        <v>-</v>
      </c>
      <c r="AA45" s="346">
        <f t="shared" si="59"/>
        <v>0</v>
      </c>
      <c r="AB45" s="346">
        <f t="shared" si="59"/>
        <v>0</v>
      </c>
      <c r="AC45" s="244" t="str">
        <f t="shared" si="60"/>
        <v>-</v>
      </c>
      <c r="AD45" s="244" t="str">
        <f t="shared" si="60"/>
        <v>-</v>
      </c>
      <c r="AE45" s="346">
        <f t="shared" si="61"/>
        <v>0</v>
      </c>
      <c r="AF45" s="347">
        <f t="shared" si="61"/>
        <v>0</v>
      </c>
    </row>
    <row r="46" spans="1:32" ht="22.5" x14ac:dyDescent="0.2">
      <c r="A46" s="374"/>
      <c r="B46" s="362" t="s">
        <v>368</v>
      </c>
      <c r="C46" s="363">
        <v>3204060000</v>
      </c>
      <c r="D46" s="364" t="s">
        <v>369</v>
      </c>
      <c r="E46" s="386"/>
      <c r="F46" s="386"/>
      <c r="G46" s="386"/>
      <c r="H46" s="386"/>
      <c r="I46" s="386"/>
      <c r="J46" s="386"/>
      <c r="K46" s="384" t="str">
        <f t="shared" si="54"/>
        <v>-</v>
      </c>
      <c r="L46" s="244" t="str">
        <f t="shared" si="54"/>
        <v>-</v>
      </c>
      <c r="M46" s="346">
        <f t="shared" si="55"/>
        <v>0</v>
      </c>
      <c r="N46" s="346">
        <f t="shared" si="55"/>
        <v>0</v>
      </c>
      <c r="O46" s="244" t="str">
        <f t="shared" si="56"/>
        <v>-</v>
      </c>
      <c r="P46" s="244" t="str">
        <f t="shared" si="56"/>
        <v>-</v>
      </c>
      <c r="Q46" s="346">
        <f t="shared" si="57"/>
        <v>0</v>
      </c>
      <c r="R46" s="347">
        <f t="shared" si="57"/>
        <v>0</v>
      </c>
      <c r="S46" s="387"/>
      <c r="T46" s="386"/>
      <c r="U46" s="386"/>
      <c r="V46" s="386"/>
      <c r="W46" s="386"/>
      <c r="X46" s="386"/>
      <c r="Y46" s="384" t="str">
        <f t="shared" si="58"/>
        <v>-</v>
      </c>
      <c r="Z46" s="244" t="str">
        <f t="shared" si="58"/>
        <v>-</v>
      </c>
      <c r="AA46" s="346">
        <f t="shared" si="59"/>
        <v>0</v>
      </c>
      <c r="AB46" s="346">
        <f t="shared" si="59"/>
        <v>0</v>
      </c>
      <c r="AC46" s="244" t="str">
        <f t="shared" si="60"/>
        <v>-</v>
      </c>
      <c r="AD46" s="244" t="str">
        <f t="shared" si="60"/>
        <v>-</v>
      </c>
      <c r="AE46" s="346">
        <f t="shared" si="61"/>
        <v>0</v>
      </c>
      <c r="AF46" s="347">
        <f t="shared" si="61"/>
        <v>0</v>
      </c>
    </row>
    <row r="47" spans="1:32" x14ac:dyDescent="0.2">
      <c r="A47" s="374"/>
      <c r="B47" s="362" t="s">
        <v>370</v>
      </c>
      <c r="C47" s="363">
        <v>3204070000</v>
      </c>
      <c r="D47" s="364" t="s">
        <v>371</v>
      </c>
      <c r="E47" s="386"/>
      <c r="F47" s="386"/>
      <c r="G47" s="386"/>
      <c r="H47" s="386"/>
      <c r="I47" s="386"/>
      <c r="J47" s="386"/>
      <c r="K47" s="384" t="str">
        <f t="shared" si="54"/>
        <v>-</v>
      </c>
      <c r="L47" s="244" t="str">
        <f t="shared" si="54"/>
        <v>-</v>
      </c>
      <c r="M47" s="346">
        <f t="shared" si="55"/>
        <v>0</v>
      </c>
      <c r="N47" s="346">
        <f t="shared" si="55"/>
        <v>0</v>
      </c>
      <c r="O47" s="244" t="str">
        <f t="shared" si="56"/>
        <v>-</v>
      </c>
      <c r="P47" s="244" t="str">
        <f t="shared" si="56"/>
        <v>-</v>
      </c>
      <c r="Q47" s="346">
        <f t="shared" si="57"/>
        <v>0</v>
      </c>
      <c r="R47" s="347">
        <f t="shared" si="57"/>
        <v>0</v>
      </c>
      <c r="S47" s="387"/>
      <c r="T47" s="386"/>
      <c r="U47" s="386"/>
      <c r="V47" s="386"/>
      <c r="W47" s="386"/>
      <c r="X47" s="386"/>
      <c r="Y47" s="384" t="str">
        <f t="shared" si="58"/>
        <v>-</v>
      </c>
      <c r="Z47" s="244" t="str">
        <f t="shared" si="58"/>
        <v>-</v>
      </c>
      <c r="AA47" s="346">
        <f t="shared" si="59"/>
        <v>0</v>
      </c>
      <c r="AB47" s="346">
        <f t="shared" si="59"/>
        <v>0</v>
      </c>
      <c r="AC47" s="244" t="str">
        <f t="shared" si="60"/>
        <v>-</v>
      </c>
      <c r="AD47" s="244" t="str">
        <f t="shared" si="60"/>
        <v>-</v>
      </c>
      <c r="AE47" s="346">
        <f t="shared" si="61"/>
        <v>0</v>
      </c>
      <c r="AF47" s="347">
        <f t="shared" si="61"/>
        <v>0</v>
      </c>
    </row>
    <row r="48" spans="1:32" ht="22.5" x14ac:dyDescent="0.2">
      <c r="A48" s="374"/>
      <c r="B48" s="362" t="s">
        <v>372</v>
      </c>
      <c r="C48" s="363">
        <v>3204080000</v>
      </c>
      <c r="D48" s="364" t="s">
        <v>373</v>
      </c>
      <c r="E48" s="386"/>
      <c r="F48" s="386"/>
      <c r="G48" s="386"/>
      <c r="H48" s="386"/>
      <c r="I48" s="386"/>
      <c r="J48" s="386"/>
      <c r="K48" s="384" t="str">
        <f t="shared" si="54"/>
        <v>-</v>
      </c>
      <c r="L48" s="244" t="str">
        <f t="shared" si="54"/>
        <v>-</v>
      </c>
      <c r="M48" s="346">
        <f t="shared" si="55"/>
        <v>0</v>
      </c>
      <c r="N48" s="346">
        <f t="shared" si="55"/>
        <v>0</v>
      </c>
      <c r="O48" s="244" t="str">
        <f t="shared" si="56"/>
        <v>-</v>
      </c>
      <c r="P48" s="244" t="str">
        <f t="shared" si="56"/>
        <v>-</v>
      </c>
      <c r="Q48" s="346">
        <f t="shared" si="57"/>
        <v>0</v>
      </c>
      <c r="R48" s="347">
        <f t="shared" si="57"/>
        <v>0</v>
      </c>
      <c r="S48" s="387"/>
      <c r="T48" s="386"/>
      <c r="U48" s="386"/>
      <c r="V48" s="386"/>
      <c r="W48" s="386"/>
      <c r="X48" s="386"/>
      <c r="Y48" s="384" t="str">
        <f t="shared" si="58"/>
        <v>-</v>
      </c>
      <c r="Z48" s="244" t="str">
        <f t="shared" si="58"/>
        <v>-</v>
      </c>
      <c r="AA48" s="346">
        <f t="shared" si="59"/>
        <v>0</v>
      </c>
      <c r="AB48" s="346">
        <f t="shared" si="59"/>
        <v>0</v>
      </c>
      <c r="AC48" s="244" t="str">
        <f t="shared" si="60"/>
        <v>-</v>
      </c>
      <c r="AD48" s="244" t="str">
        <f t="shared" si="60"/>
        <v>-</v>
      </c>
      <c r="AE48" s="346">
        <f t="shared" si="61"/>
        <v>0</v>
      </c>
      <c r="AF48" s="347">
        <f t="shared" si="61"/>
        <v>0</v>
      </c>
    </row>
    <row r="49" spans="1:32" ht="22.5" x14ac:dyDescent="0.2">
      <c r="A49" s="388"/>
      <c r="B49" s="362" t="s">
        <v>374</v>
      </c>
      <c r="C49" s="363">
        <v>3205060000</v>
      </c>
      <c r="D49" s="364" t="s">
        <v>375</v>
      </c>
      <c r="E49" s="389"/>
      <c r="F49" s="389"/>
      <c r="G49" s="389"/>
      <c r="H49" s="389"/>
      <c r="I49" s="389"/>
      <c r="J49" s="389"/>
      <c r="K49" s="384" t="str">
        <f t="shared" si="54"/>
        <v>-</v>
      </c>
      <c r="L49" s="244" t="str">
        <f t="shared" si="54"/>
        <v>-</v>
      </c>
      <c r="M49" s="346">
        <f t="shared" si="55"/>
        <v>0</v>
      </c>
      <c r="N49" s="346">
        <f t="shared" si="55"/>
        <v>0</v>
      </c>
      <c r="O49" s="244" t="str">
        <f t="shared" si="56"/>
        <v>-</v>
      </c>
      <c r="P49" s="244" t="str">
        <f t="shared" si="56"/>
        <v>-</v>
      </c>
      <c r="Q49" s="346">
        <f t="shared" si="57"/>
        <v>0</v>
      </c>
      <c r="R49" s="347">
        <f t="shared" si="57"/>
        <v>0</v>
      </c>
      <c r="S49" s="390"/>
      <c r="T49" s="389"/>
      <c r="U49" s="389"/>
      <c r="V49" s="389"/>
      <c r="W49" s="389"/>
      <c r="X49" s="389"/>
      <c r="Y49" s="384" t="str">
        <f t="shared" si="58"/>
        <v>-</v>
      </c>
      <c r="Z49" s="244" t="str">
        <f t="shared" si="58"/>
        <v>-</v>
      </c>
      <c r="AA49" s="346">
        <f t="shared" si="59"/>
        <v>0</v>
      </c>
      <c r="AB49" s="346">
        <f t="shared" si="59"/>
        <v>0</v>
      </c>
      <c r="AC49" s="244" t="str">
        <f t="shared" si="60"/>
        <v>-</v>
      </c>
      <c r="AD49" s="244" t="str">
        <f t="shared" si="60"/>
        <v>-</v>
      </c>
      <c r="AE49" s="346">
        <f t="shared" si="61"/>
        <v>0</v>
      </c>
      <c r="AF49" s="347">
        <f t="shared" si="61"/>
        <v>0</v>
      </c>
    </row>
    <row r="50" spans="1:32" x14ac:dyDescent="0.2">
      <c r="A50" s="388"/>
      <c r="B50" s="362" t="s">
        <v>376</v>
      </c>
      <c r="C50" s="363"/>
      <c r="D50" s="364" t="s">
        <v>377</v>
      </c>
      <c r="E50" s="389"/>
      <c r="F50" s="389"/>
      <c r="G50" s="389"/>
      <c r="H50" s="389"/>
      <c r="I50" s="389"/>
      <c r="J50" s="389"/>
      <c r="K50" s="384" t="str">
        <f t="shared" si="54"/>
        <v>-</v>
      </c>
      <c r="L50" s="244" t="str">
        <f t="shared" si="54"/>
        <v>-</v>
      </c>
      <c r="M50" s="346">
        <f t="shared" si="55"/>
        <v>0</v>
      </c>
      <c r="N50" s="346">
        <f t="shared" si="55"/>
        <v>0</v>
      </c>
      <c r="O50" s="244" t="str">
        <f t="shared" si="56"/>
        <v>-</v>
      </c>
      <c r="P50" s="244" t="str">
        <f t="shared" si="56"/>
        <v>-</v>
      </c>
      <c r="Q50" s="346">
        <f t="shared" si="57"/>
        <v>0</v>
      </c>
      <c r="R50" s="347">
        <f t="shared" si="57"/>
        <v>0</v>
      </c>
      <c r="S50" s="390"/>
      <c r="T50" s="389"/>
      <c r="U50" s="389"/>
      <c r="V50" s="389"/>
      <c r="W50" s="389"/>
      <c r="X50" s="389"/>
      <c r="Y50" s="384" t="str">
        <f t="shared" si="58"/>
        <v>-</v>
      </c>
      <c r="Z50" s="244" t="str">
        <f t="shared" si="58"/>
        <v>-</v>
      </c>
      <c r="AA50" s="346">
        <f t="shared" si="59"/>
        <v>0</v>
      </c>
      <c r="AB50" s="346">
        <f t="shared" si="59"/>
        <v>0</v>
      </c>
      <c r="AC50" s="244" t="str">
        <f t="shared" si="60"/>
        <v>-</v>
      </c>
      <c r="AD50" s="244" t="str">
        <f t="shared" si="60"/>
        <v>-</v>
      </c>
      <c r="AE50" s="346">
        <f t="shared" si="61"/>
        <v>0</v>
      </c>
      <c r="AF50" s="347">
        <f t="shared" si="61"/>
        <v>0</v>
      </c>
    </row>
    <row r="51" spans="1:32" x14ac:dyDescent="0.2">
      <c r="A51" s="388"/>
      <c r="B51" s="391"/>
      <c r="C51" s="392"/>
      <c r="D51" s="393"/>
      <c r="E51" s="394"/>
      <c r="F51" s="394"/>
      <c r="G51" s="395"/>
      <c r="H51" s="394"/>
      <c r="I51" s="395"/>
      <c r="J51" s="394"/>
      <c r="K51" s="384"/>
      <c r="L51" s="244"/>
      <c r="M51" s="346"/>
      <c r="N51" s="346"/>
      <c r="O51" s="244"/>
      <c r="P51" s="244"/>
      <c r="Q51" s="346"/>
      <c r="R51" s="347"/>
      <c r="S51" s="396"/>
      <c r="T51" s="394"/>
      <c r="U51" s="395"/>
      <c r="V51" s="394"/>
      <c r="W51" s="395"/>
      <c r="X51" s="394"/>
      <c r="Y51" s="384"/>
      <c r="Z51" s="244"/>
      <c r="AA51" s="346"/>
      <c r="AB51" s="346"/>
      <c r="AC51" s="244"/>
      <c r="AD51" s="244"/>
      <c r="AE51" s="346"/>
      <c r="AF51" s="347"/>
    </row>
    <row r="52" spans="1:32" s="355" customFormat="1" x14ac:dyDescent="0.2">
      <c r="A52" s="397"/>
      <c r="B52" s="398"/>
      <c r="C52" s="399"/>
      <c r="D52" s="400" t="s">
        <v>378</v>
      </c>
      <c r="E52" s="401">
        <f t="shared" ref="E52:J52" si="62">E15+E24+E29+E34+E41</f>
        <v>0</v>
      </c>
      <c r="F52" s="401">
        <f t="shared" si="62"/>
        <v>0</v>
      </c>
      <c r="G52" s="402">
        <f t="shared" si="62"/>
        <v>0</v>
      </c>
      <c r="H52" s="401">
        <f t="shared" si="62"/>
        <v>0</v>
      </c>
      <c r="I52" s="402">
        <f t="shared" si="62"/>
        <v>0</v>
      </c>
      <c r="J52" s="401">
        <f t="shared" si="62"/>
        <v>0</v>
      </c>
      <c r="K52" s="380" t="str">
        <f t="shared" ref="K52:L53" si="63">IFERROR(I52/G52,"-")</f>
        <v>-</v>
      </c>
      <c r="L52" s="236" t="str">
        <f t="shared" si="63"/>
        <v>-</v>
      </c>
      <c r="M52" s="341">
        <f t="shared" ref="M52:N53" si="64">I52-G52</f>
        <v>0</v>
      </c>
      <c r="N52" s="341">
        <f t="shared" si="64"/>
        <v>0</v>
      </c>
      <c r="O52" s="236" t="str">
        <f t="shared" ref="O52:P53" si="65">IFERROR(I52/E52,"-")</f>
        <v>-</v>
      </c>
      <c r="P52" s="236" t="str">
        <f t="shared" si="65"/>
        <v>-</v>
      </c>
      <c r="Q52" s="341">
        <f t="shared" ref="Q52:R53" si="66">I52-E52</f>
        <v>0</v>
      </c>
      <c r="R52" s="342">
        <f t="shared" si="66"/>
        <v>0</v>
      </c>
      <c r="S52" s="403">
        <f t="shared" ref="S52:X52" si="67">S15+S24+S29+S34+S41</f>
        <v>0</v>
      </c>
      <c r="T52" s="401">
        <f t="shared" si="67"/>
        <v>0</v>
      </c>
      <c r="U52" s="402">
        <f t="shared" si="67"/>
        <v>0</v>
      </c>
      <c r="V52" s="401">
        <f t="shared" si="67"/>
        <v>0</v>
      </c>
      <c r="W52" s="402">
        <f t="shared" si="67"/>
        <v>0</v>
      </c>
      <c r="X52" s="401">
        <f t="shared" si="67"/>
        <v>0</v>
      </c>
      <c r="Y52" s="380" t="str">
        <f t="shared" ref="Y52:Z53" si="68">IFERROR(W52/U52,"-")</f>
        <v>-</v>
      </c>
      <c r="Z52" s="236" t="str">
        <f t="shared" si="68"/>
        <v>-</v>
      </c>
      <c r="AA52" s="341">
        <f t="shared" ref="AA52:AB53" si="69">W52-U52</f>
        <v>0</v>
      </c>
      <c r="AB52" s="341">
        <f t="shared" si="69"/>
        <v>0</v>
      </c>
      <c r="AC52" s="236" t="str">
        <f t="shared" ref="AC52:AD53" si="70">IFERROR(W52/S52,"-")</f>
        <v>-</v>
      </c>
      <c r="AD52" s="236" t="str">
        <f t="shared" si="70"/>
        <v>-</v>
      </c>
      <c r="AE52" s="341">
        <f t="shared" ref="AE52:AF53" si="71">W52-S52</f>
        <v>0</v>
      </c>
      <c r="AF52" s="342">
        <f t="shared" si="71"/>
        <v>0</v>
      </c>
    </row>
    <row r="53" spans="1:32" s="355" customFormat="1" x14ac:dyDescent="0.2">
      <c r="A53" s="404"/>
      <c r="B53" s="405"/>
      <c r="C53" s="406"/>
      <c r="D53" s="407" t="s">
        <v>379</v>
      </c>
      <c r="E53" s="408">
        <f>IFERROR((E52-E41-E20-E19+E44)/E9/3*1000,0)</f>
        <v>0</v>
      </c>
      <c r="F53" s="408">
        <f>IFERROR((F52-F41-F20-F19+F44)/E9/3*1000,0)</f>
        <v>0</v>
      </c>
      <c r="G53" s="409">
        <f>IFERROR((G52-G41-G20-G19+G44)/G9/3*1000,0)</f>
        <v>0</v>
      </c>
      <c r="H53" s="409">
        <f>IFERROR((H52-H41-H20-H19+H44)/G9/3*1000,0)</f>
        <v>0</v>
      </c>
      <c r="I53" s="409">
        <f>IFERROR((I52-I41-I20-I19+I44)/I9/3*1000,0)</f>
        <v>0</v>
      </c>
      <c r="J53" s="409">
        <f>IFERROR((J52-J41-J20-J19+J44)/I9/3*1000,0)</f>
        <v>0</v>
      </c>
      <c r="K53" s="410" t="str">
        <f t="shared" si="63"/>
        <v>-</v>
      </c>
      <c r="L53" s="410" t="str">
        <f t="shared" si="63"/>
        <v>-</v>
      </c>
      <c r="M53" s="411">
        <f t="shared" si="64"/>
        <v>0</v>
      </c>
      <c r="N53" s="411">
        <f t="shared" si="64"/>
        <v>0</v>
      </c>
      <c r="O53" s="410" t="str">
        <f t="shared" si="65"/>
        <v>-</v>
      </c>
      <c r="P53" s="410" t="str">
        <f t="shared" si="65"/>
        <v>-</v>
      </c>
      <c r="Q53" s="411">
        <f t="shared" si="66"/>
        <v>0</v>
      </c>
      <c r="R53" s="412">
        <f t="shared" si="66"/>
        <v>0</v>
      </c>
      <c r="S53" s="409">
        <f>IFERROR((S52-S41-S20-S19+S44)/[1]Период!$B$3/S9*1000,0)</f>
        <v>0</v>
      </c>
      <c r="T53" s="409">
        <f>IFERROR((T52-T41-T20-T19+T44)/[1]Период!$B$3/S9*1000,0)</f>
        <v>0</v>
      </c>
      <c r="U53" s="409">
        <f>IFERROR((U52-U41-U20-U19+U44)/[1]Период!$B$3/U9*1000,0)</f>
        <v>0</v>
      </c>
      <c r="V53" s="409">
        <f>IFERROR((V52-V41-V20-V19+V44)/[1]Период!$B$3/U9*1000,0)</f>
        <v>0</v>
      </c>
      <c r="W53" s="409">
        <f>IFERROR((W52-W41-W20-W19+W44)/[1]Период!$B$3/W9*1000,0)</f>
        <v>0</v>
      </c>
      <c r="X53" s="409">
        <f>IFERROR((X52-X41-X20-X19+X44)/[1]Период!$B$3/W9*1000,0)</f>
        <v>0</v>
      </c>
      <c r="Y53" s="410" t="str">
        <f t="shared" si="68"/>
        <v>-</v>
      </c>
      <c r="Z53" s="410" t="str">
        <f t="shared" si="68"/>
        <v>-</v>
      </c>
      <c r="AA53" s="411">
        <f t="shared" si="69"/>
        <v>0</v>
      </c>
      <c r="AB53" s="411">
        <f t="shared" si="69"/>
        <v>0</v>
      </c>
      <c r="AC53" s="410" t="str">
        <f t="shared" si="70"/>
        <v>-</v>
      </c>
      <c r="AD53" s="410" t="str">
        <f t="shared" si="70"/>
        <v>-</v>
      </c>
      <c r="AE53" s="411">
        <f t="shared" si="71"/>
        <v>0</v>
      </c>
      <c r="AF53" s="412">
        <f t="shared" si="71"/>
        <v>0</v>
      </c>
    </row>
    <row r="54" spans="1:32" s="422" customFormat="1" x14ac:dyDescent="0.2">
      <c r="A54" s="413"/>
      <c r="B54" s="414"/>
      <c r="C54" s="415"/>
      <c r="D54" s="303" t="s">
        <v>380</v>
      </c>
      <c r="E54" s="416"/>
      <c r="F54" s="417" t="e">
        <f>E52/F52</f>
        <v>#DIV/0!</v>
      </c>
      <c r="G54" s="416"/>
      <c r="H54" s="417" t="e">
        <f>G52/H52</f>
        <v>#DIV/0!</v>
      </c>
      <c r="I54" s="416"/>
      <c r="J54" s="417" t="e">
        <f>I52/J52</f>
        <v>#DIV/0!</v>
      </c>
      <c r="K54" s="418"/>
      <c r="L54" s="418"/>
      <c r="M54" s="416"/>
      <c r="N54" s="416"/>
      <c r="O54" s="418"/>
      <c r="P54" s="418"/>
      <c r="Q54" s="418"/>
      <c r="R54" s="419"/>
      <c r="S54" s="420"/>
      <c r="T54" s="417" t="e">
        <f>S52/T52</f>
        <v>#DIV/0!</v>
      </c>
      <c r="U54" s="416"/>
      <c r="V54" s="417" t="e">
        <f>U52/V52</f>
        <v>#DIV/0!</v>
      </c>
      <c r="W54" s="416"/>
      <c r="X54" s="417" t="e">
        <f>W52/X52</f>
        <v>#DIV/0!</v>
      </c>
      <c r="Y54" s="418"/>
      <c r="Z54" s="418"/>
      <c r="AA54" s="416"/>
      <c r="AB54" s="416"/>
      <c r="AC54" s="418"/>
      <c r="AD54" s="418"/>
      <c r="AE54" s="416"/>
      <c r="AF54" s="421"/>
    </row>
    <row r="55" spans="1:32" s="427" customFormat="1" ht="22.5" x14ac:dyDescent="0.2">
      <c r="A55" s="423"/>
      <c r="B55" s="424"/>
      <c r="C55" s="425"/>
      <c r="D55" s="426" t="s">
        <v>381</v>
      </c>
      <c r="E55" s="800" t="e">
        <f>'[1]1'!D$8*1000/E9</f>
        <v>#DIV/0!</v>
      </c>
      <c r="F55" s="801"/>
      <c r="G55" s="800" t="e">
        <f>'[1]1'!E$8*1000/G9</f>
        <v>#DIV/0!</v>
      </c>
      <c r="H55" s="801"/>
      <c r="I55" s="800" t="e">
        <f>'[1]1'!F$8*1000/I9</f>
        <v>#DIV/0!</v>
      </c>
      <c r="J55" s="801"/>
      <c r="K55" s="802">
        <f>IFERROR(I55/G55,0)</f>
        <v>0</v>
      </c>
      <c r="L55" s="802"/>
      <c r="M55" s="803" t="e">
        <f>I55-G55</f>
        <v>#DIV/0!</v>
      </c>
      <c r="N55" s="803"/>
      <c r="O55" s="802">
        <f>IFERROR(I55/E55,0)</f>
        <v>0</v>
      </c>
      <c r="P55" s="802"/>
      <c r="Q55" s="809" t="e">
        <f>I55-E55</f>
        <v>#DIV/0!</v>
      </c>
      <c r="R55" s="813"/>
      <c r="S55" s="814" t="e">
        <f>'[1]1'!K$8*1000/S9</f>
        <v>#DIV/0!</v>
      </c>
      <c r="T55" s="815"/>
      <c r="U55" s="800" t="e">
        <f>'[1]1'!L$8*1000/U9</f>
        <v>#DIV/0!</v>
      </c>
      <c r="V55" s="801"/>
      <c r="W55" s="800" t="e">
        <f>'[1]1'!M$8*1000/W9</f>
        <v>#DIV/0!</v>
      </c>
      <c r="X55" s="801"/>
      <c r="Y55" s="802">
        <f>IFERROR(W55/U55,0)</f>
        <v>0</v>
      </c>
      <c r="Z55" s="802"/>
      <c r="AA55" s="803" t="e">
        <f>W55-U55</f>
        <v>#DIV/0!</v>
      </c>
      <c r="AB55" s="803"/>
      <c r="AC55" s="802">
        <f>IFERROR(W55/S55,0)</f>
        <v>0</v>
      </c>
      <c r="AD55" s="802"/>
      <c r="AE55" s="803" t="e">
        <f>W55-S55</f>
        <v>#DIV/0!</v>
      </c>
      <c r="AF55" s="809"/>
    </row>
    <row r="56" spans="1:32" s="221" customFormat="1" ht="22.5" x14ac:dyDescent="0.2">
      <c r="A56" s="428"/>
      <c r="B56" s="429"/>
      <c r="C56" s="430"/>
      <c r="D56" s="431" t="s">
        <v>382</v>
      </c>
      <c r="E56" s="804" t="e">
        <f>'[1]1'!D$79*1000/E9</f>
        <v>#DIV/0!</v>
      </c>
      <c r="F56" s="805"/>
      <c r="G56" s="805" t="e">
        <f>'[1]1'!E$79*1000/G9</f>
        <v>#DIV/0!</v>
      </c>
      <c r="H56" s="805"/>
      <c r="I56" s="805" t="e">
        <f>'[1]1'!F$79*1000/I9</f>
        <v>#DIV/0!</v>
      </c>
      <c r="J56" s="805"/>
      <c r="K56" s="806">
        <f>IFERROR(I56/G56,0)</f>
        <v>0</v>
      </c>
      <c r="L56" s="806"/>
      <c r="M56" s="807" t="e">
        <f>I56-G56</f>
        <v>#DIV/0!</v>
      </c>
      <c r="N56" s="807"/>
      <c r="O56" s="806">
        <f t="shared" ref="O56:O57" si="72">IFERROR(I56/E56,0)</f>
        <v>0</v>
      </c>
      <c r="P56" s="806"/>
      <c r="Q56" s="808" t="e">
        <f t="shared" ref="Q56:Q57" si="73">I56-E56</f>
        <v>#DIV/0!</v>
      </c>
      <c r="R56" s="810"/>
      <c r="S56" s="811" t="e">
        <f>'[1]1'!K$79*1000/S9</f>
        <v>#DIV/0!</v>
      </c>
      <c r="T56" s="812"/>
      <c r="U56" s="804" t="e">
        <f>'[1]1'!L$79*1000/U9</f>
        <v>#DIV/0!</v>
      </c>
      <c r="V56" s="805"/>
      <c r="W56" s="804" t="e">
        <f>'[1]1'!M$79*1000/W9</f>
        <v>#DIV/0!</v>
      </c>
      <c r="X56" s="805"/>
      <c r="Y56" s="806">
        <f>IFERROR(W56/U56,0)</f>
        <v>0</v>
      </c>
      <c r="Z56" s="806"/>
      <c r="AA56" s="807" t="e">
        <f t="shared" ref="AA56:AA57" si="74">W56-U56</f>
        <v>#DIV/0!</v>
      </c>
      <c r="AB56" s="807"/>
      <c r="AC56" s="806">
        <f t="shared" ref="AC56:AC57" si="75">IFERROR(W56/S56,0)</f>
        <v>0</v>
      </c>
      <c r="AD56" s="806"/>
      <c r="AE56" s="807" t="e">
        <f t="shared" ref="AE56" si="76">W56-S56</f>
        <v>#DIV/0!</v>
      </c>
      <c r="AF56" s="808"/>
    </row>
    <row r="57" spans="1:32" s="221" customFormat="1" ht="22.5" x14ac:dyDescent="0.2">
      <c r="A57" s="428"/>
      <c r="B57" s="429"/>
      <c r="C57" s="430"/>
      <c r="D57" s="432" t="s">
        <v>383</v>
      </c>
      <c r="E57" s="804" t="e">
        <f>'[1]1'!D$89*1/E9</f>
        <v>#DIV/0!</v>
      </c>
      <c r="F57" s="805"/>
      <c r="G57" s="805" t="e">
        <f>'[1]1'!E$89*1/G9</f>
        <v>#DIV/0!</v>
      </c>
      <c r="H57" s="805"/>
      <c r="I57" s="805" t="e">
        <f>'[1]1'!F$89*1/I9</f>
        <v>#DIV/0!</v>
      </c>
      <c r="J57" s="805"/>
      <c r="K57" s="806">
        <f>IFERROR(I57/G57,0)</f>
        <v>0</v>
      </c>
      <c r="L57" s="806"/>
      <c r="M57" s="807" t="e">
        <f>I57-G57</f>
        <v>#DIV/0!</v>
      </c>
      <c r="N57" s="807"/>
      <c r="O57" s="806">
        <f t="shared" si="72"/>
        <v>0</v>
      </c>
      <c r="P57" s="806"/>
      <c r="Q57" s="808" t="e">
        <f t="shared" si="73"/>
        <v>#DIV/0!</v>
      </c>
      <c r="R57" s="810"/>
      <c r="S57" s="811" t="e">
        <f>'[1]1'!K$89*1/S9</f>
        <v>#DIV/0!</v>
      </c>
      <c r="T57" s="812"/>
      <c r="U57" s="804" t="e">
        <f>'[1]1'!L$89*1/U9</f>
        <v>#DIV/0!</v>
      </c>
      <c r="V57" s="805"/>
      <c r="W57" s="804" t="e">
        <f>'[1]1'!M$89*1/W9</f>
        <v>#DIV/0!</v>
      </c>
      <c r="X57" s="805"/>
      <c r="Y57" s="806">
        <f>IFERROR(W57/U57,0)</f>
        <v>0</v>
      </c>
      <c r="Z57" s="806"/>
      <c r="AA57" s="807" t="e">
        <f t="shared" si="74"/>
        <v>#DIV/0!</v>
      </c>
      <c r="AB57" s="807"/>
      <c r="AC57" s="806">
        <f t="shared" si="75"/>
        <v>0</v>
      </c>
      <c r="AD57" s="806"/>
      <c r="AE57" s="807" t="e">
        <f>W57-S57</f>
        <v>#DIV/0!</v>
      </c>
      <c r="AF57" s="808"/>
    </row>
    <row r="58" spans="1:32" s="433" customFormat="1" ht="33.75" x14ac:dyDescent="0.2">
      <c r="A58" s="428"/>
      <c r="B58" s="429"/>
      <c r="C58" s="430"/>
      <c r="D58" s="432" t="s">
        <v>384</v>
      </c>
      <c r="E58" s="805"/>
      <c r="F58" s="805"/>
      <c r="G58" s="805"/>
      <c r="H58" s="805"/>
      <c r="I58" s="805"/>
      <c r="J58" s="805"/>
      <c r="K58" s="816" t="e">
        <f>K$53/K55</f>
        <v>#VALUE!</v>
      </c>
      <c r="L58" s="816"/>
      <c r="M58" s="807"/>
      <c r="N58" s="807"/>
      <c r="O58" s="816" t="e">
        <f>O$53/O55</f>
        <v>#VALUE!</v>
      </c>
      <c r="P58" s="816"/>
      <c r="Q58" s="808"/>
      <c r="R58" s="810"/>
      <c r="S58" s="817"/>
      <c r="T58" s="812"/>
      <c r="U58" s="805"/>
      <c r="V58" s="805"/>
      <c r="W58" s="805"/>
      <c r="X58" s="805"/>
      <c r="Y58" s="816" t="e">
        <f>Y$53/Y55</f>
        <v>#VALUE!</v>
      </c>
      <c r="Z58" s="816"/>
      <c r="AA58" s="807"/>
      <c r="AB58" s="807"/>
      <c r="AC58" s="816" t="e">
        <f>AC$53/AC55</f>
        <v>#VALUE!</v>
      </c>
      <c r="AD58" s="816"/>
      <c r="AE58" s="807"/>
      <c r="AF58" s="808"/>
    </row>
    <row r="59" spans="1:32" s="433" customFormat="1" ht="33.75" x14ac:dyDescent="0.2">
      <c r="A59" s="428"/>
      <c r="B59" s="429"/>
      <c r="C59" s="430"/>
      <c r="D59" s="432" t="s">
        <v>385</v>
      </c>
      <c r="E59" s="805"/>
      <c r="F59" s="805"/>
      <c r="G59" s="805"/>
      <c r="H59" s="805"/>
      <c r="I59" s="805"/>
      <c r="J59" s="805"/>
      <c r="K59" s="816" t="e">
        <f>K$53/K56</f>
        <v>#VALUE!</v>
      </c>
      <c r="L59" s="816"/>
      <c r="M59" s="807"/>
      <c r="N59" s="807"/>
      <c r="O59" s="816" t="e">
        <f>O$53/O56</f>
        <v>#VALUE!</v>
      </c>
      <c r="P59" s="816"/>
      <c r="Q59" s="808"/>
      <c r="R59" s="810"/>
      <c r="S59" s="817"/>
      <c r="T59" s="812"/>
      <c r="U59" s="805"/>
      <c r="V59" s="805"/>
      <c r="W59" s="805"/>
      <c r="X59" s="805"/>
      <c r="Y59" s="816" t="e">
        <f>Y$53/Y56</f>
        <v>#VALUE!</v>
      </c>
      <c r="Z59" s="816"/>
      <c r="AA59" s="807"/>
      <c r="AB59" s="807"/>
      <c r="AC59" s="816" t="e">
        <f>AC$53/AC56</f>
        <v>#VALUE!</v>
      </c>
      <c r="AD59" s="816"/>
      <c r="AE59" s="807"/>
      <c r="AF59" s="808"/>
    </row>
    <row r="60" spans="1:32" s="433" customFormat="1" ht="33.75" x14ac:dyDescent="0.2">
      <c r="A60" s="434"/>
      <c r="B60" s="435"/>
      <c r="C60" s="436"/>
      <c r="D60" s="437" t="s">
        <v>386</v>
      </c>
      <c r="E60" s="818"/>
      <c r="F60" s="818"/>
      <c r="G60" s="818"/>
      <c r="H60" s="818"/>
      <c r="I60" s="818"/>
      <c r="J60" s="818"/>
      <c r="K60" s="819" t="e">
        <f>K$53/K57</f>
        <v>#VALUE!</v>
      </c>
      <c r="L60" s="819"/>
      <c r="M60" s="820"/>
      <c r="N60" s="820"/>
      <c r="O60" s="819" t="e">
        <f>O$53/O57</f>
        <v>#VALUE!</v>
      </c>
      <c r="P60" s="819"/>
      <c r="Q60" s="821"/>
      <c r="R60" s="822"/>
      <c r="S60" s="823"/>
      <c r="T60" s="824"/>
      <c r="U60" s="818"/>
      <c r="V60" s="818"/>
      <c r="W60" s="818"/>
      <c r="X60" s="818"/>
      <c r="Y60" s="819" t="e">
        <f>Y$53/Y57</f>
        <v>#VALUE!</v>
      </c>
      <c r="Z60" s="819"/>
      <c r="AA60" s="820"/>
      <c r="AB60" s="820"/>
      <c r="AC60" s="819" t="e">
        <f>AC$53/AC57</f>
        <v>#VALUE!</v>
      </c>
      <c r="AD60" s="819"/>
      <c r="AE60" s="820"/>
      <c r="AF60" s="821"/>
    </row>
    <row r="61" spans="1:32" x14ac:dyDescent="0.2">
      <c r="D61" s="440" t="s">
        <v>387</v>
      </c>
      <c r="E61" s="441"/>
      <c r="F61" s="441"/>
      <c r="G61" s="441"/>
      <c r="H61" s="441"/>
      <c r="I61" s="441"/>
      <c r="J61" s="441"/>
      <c r="S61" s="441"/>
      <c r="T61" s="441"/>
      <c r="U61" s="441"/>
      <c r="V61" s="441"/>
      <c r="W61" s="441"/>
      <c r="X61" s="441"/>
    </row>
    <row r="62" spans="1:32" x14ac:dyDescent="0.2">
      <c r="D62" s="440" t="s">
        <v>388</v>
      </c>
      <c r="E62" s="442"/>
      <c r="F62" s="442"/>
      <c r="G62" s="442"/>
      <c r="H62" s="442"/>
      <c r="I62" s="442"/>
      <c r="J62" s="442"/>
      <c r="S62" s="442"/>
      <c r="T62" s="442"/>
      <c r="U62" s="442"/>
      <c r="V62" s="442"/>
      <c r="W62" s="442"/>
      <c r="X62" s="442"/>
    </row>
    <row r="63" spans="1:32" x14ac:dyDescent="0.2">
      <c r="E63" s="441"/>
      <c r="F63" s="441"/>
      <c r="G63" s="441"/>
      <c r="H63" s="441"/>
      <c r="I63" s="441"/>
      <c r="J63" s="441"/>
      <c r="S63" s="441"/>
      <c r="T63" s="441"/>
      <c r="U63" s="441"/>
      <c r="V63" s="441"/>
      <c r="W63" s="441"/>
      <c r="X63" s="441"/>
    </row>
    <row r="64" spans="1:32" x14ac:dyDescent="0.2">
      <c r="E64" s="441"/>
      <c r="F64" s="441"/>
      <c r="G64" s="441"/>
      <c r="H64" s="441"/>
      <c r="I64" s="441"/>
      <c r="J64" s="441"/>
      <c r="S64" s="441"/>
      <c r="T64" s="441"/>
      <c r="U64" s="441"/>
      <c r="V64" s="441"/>
      <c r="W64" s="441"/>
      <c r="X64" s="441"/>
    </row>
    <row r="65" spans="5:24" x14ac:dyDescent="0.2">
      <c r="E65" s="441"/>
      <c r="F65" s="441"/>
      <c r="G65" s="441"/>
      <c r="H65" s="441"/>
      <c r="I65" s="441"/>
      <c r="J65" s="441"/>
      <c r="K65" s="441"/>
      <c r="L65" s="441"/>
      <c r="M65" s="441"/>
      <c r="N65" s="441"/>
      <c r="O65" s="441"/>
      <c r="P65" s="441"/>
      <c r="Q65" s="441"/>
      <c r="R65" s="441"/>
      <c r="S65" s="441"/>
      <c r="T65" s="441"/>
      <c r="U65" s="441"/>
      <c r="V65" s="441"/>
      <c r="W65" s="441"/>
      <c r="X65" s="441"/>
    </row>
    <row r="66" spans="5:24" x14ac:dyDescent="0.2">
      <c r="E66" s="444"/>
      <c r="F66" s="444"/>
      <c r="G66" s="444"/>
      <c r="H66" s="444"/>
      <c r="I66" s="444"/>
      <c r="J66" s="444"/>
      <c r="S66" s="444"/>
      <c r="T66" s="444"/>
      <c r="U66" s="444"/>
      <c r="V66" s="444"/>
      <c r="W66" s="444"/>
      <c r="X66" s="444"/>
    </row>
    <row r="67" spans="5:24" x14ac:dyDescent="0.2">
      <c r="E67" s="444"/>
      <c r="F67" s="444"/>
      <c r="G67" s="444"/>
      <c r="H67" s="444"/>
      <c r="I67" s="444"/>
      <c r="J67" s="444"/>
      <c r="K67" s="444"/>
      <c r="L67" s="444"/>
      <c r="M67" s="444"/>
      <c r="N67" s="444"/>
      <c r="O67" s="444"/>
      <c r="P67" s="444"/>
      <c r="Q67" s="444"/>
      <c r="R67" s="444"/>
      <c r="S67" s="444"/>
      <c r="T67" s="444"/>
      <c r="U67" s="444"/>
      <c r="V67" s="444"/>
      <c r="W67" s="444"/>
      <c r="X67" s="444"/>
    </row>
    <row r="68" spans="5:24" x14ac:dyDescent="0.2">
      <c r="E68" s="444"/>
      <c r="F68" s="444"/>
      <c r="G68" s="444"/>
      <c r="H68" s="444"/>
      <c r="I68" s="444"/>
      <c r="J68" s="444"/>
      <c r="K68" s="444"/>
      <c r="L68" s="444"/>
      <c r="M68" s="444"/>
      <c r="N68" s="444"/>
      <c r="O68" s="444"/>
      <c r="P68" s="444"/>
      <c r="Q68" s="444"/>
      <c r="R68" s="444"/>
      <c r="S68" s="444"/>
      <c r="T68" s="444"/>
      <c r="U68" s="444"/>
      <c r="V68" s="444"/>
      <c r="W68" s="444"/>
      <c r="X68" s="444"/>
    </row>
    <row r="69" spans="5:24" x14ac:dyDescent="0.2">
      <c r="E69" s="445"/>
      <c r="F69" s="445"/>
      <c r="G69" s="445"/>
      <c r="H69" s="445"/>
      <c r="I69" s="445"/>
      <c r="J69" s="445"/>
      <c r="S69" s="445"/>
      <c r="T69" s="445"/>
      <c r="U69" s="445"/>
      <c r="V69" s="445"/>
      <c r="W69" s="445"/>
      <c r="X69" s="445"/>
    </row>
    <row r="70" spans="5:24" x14ac:dyDescent="0.2">
      <c r="E70" s="444"/>
      <c r="F70" s="444"/>
      <c r="G70" s="444"/>
      <c r="H70" s="444"/>
      <c r="I70" s="444"/>
      <c r="J70" s="444"/>
      <c r="S70" s="444"/>
      <c r="T70" s="444"/>
      <c r="U70" s="444"/>
      <c r="V70" s="444"/>
      <c r="W70" s="444"/>
      <c r="X70" s="444"/>
    </row>
    <row r="71" spans="5:24" x14ac:dyDescent="0.2">
      <c r="E71" s="444"/>
      <c r="F71" s="444"/>
      <c r="G71" s="444"/>
      <c r="H71" s="444"/>
      <c r="I71" s="444"/>
      <c r="J71" s="444"/>
      <c r="S71" s="444"/>
      <c r="T71" s="444"/>
      <c r="U71" s="444"/>
      <c r="V71" s="444"/>
      <c r="W71" s="444"/>
      <c r="X71" s="444"/>
    </row>
    <row r="72" spans="5:24" x14ac:dyDescent="0.2">
      <c r="E72" s="444"/>
      <c r="F72" s="444"/>
      <c r="G72" s="444"/>
      <c r="H72" s="444"/>
      <c r="I72" s="444"/>
      <c r="J72" s="444"/>
      <c r="S72" s="444"/>
      <c r="T72" s="444"/>
      <c r="U72" s="444"/>
      <c r="V72" s="444"/>
      <c r="W72" s="444"/>
      <c r="X72" s="444"/>
    </row>
    <row r="73" spans="5:24" x14ac:dyDescent="0.2">
      <c r="E73" s="444"/>
      <c r="F73" s="444"/>
      <c r="G73" s="444"/>
      <c r="H73" s="444"/>
      <c r="I73" s="444"/>
      <c r="J73" s="444"/>
      <c r="S73" s="444"/>
      <c r="T73" s="444"/>
      <c r="U73" s="444"/>
      <c r="V73" s="444"/>
      <c r="W73" s="444"/>
      <c r="X73" s="444"/>
    </row>
    <row r="74" spans="5:24" x14ac:dyDescent="0.2">
      <c r="E74" s="444"/>
      <c r="F74" s="444"/>
      <c r="G74" s="444"/>
      <c r="H74" s="444"/>
      <c r="I74" s="444"/>
      <c r="J74" s="444"/>
      <c r="S74" s="444"/>
      <c r="T74" s="444"/>
      <c r="U74" s="444"/>
      <c r="V74" s="444"/>
      <c r="W74" s="444"/>
      <c r="X74" s="444"/>
    </row>
    <row r="75" spans="5:24" x14ac:dyDescent="0.2">
      <c r="E75" s="444"/>
      <c r="F75" s="444"/>
      <c r="G75" s="444"/>
      <c r="H75" s="444"/>
      <c r="I75" s="444"/>
      <c r="J75" s="444"/>
      <c r="S75" s="444"/>
      <c r="T75" s="444"/>
      <c r="U75" s="444"/>
      <c r="V75" s="444"/>
      <c r="W75" s="444"/>
      <c r="X75" s="444"/>
    </row>
  </sheetData>
  <mergeCells count="187">
    <mergeCell ref="U60:V60"/>
    <mergeCell ref="W60:X60"/>
    <mergeCell ref="Y60:Z60"/>
    <mergeCell ref="AA60:AB60"/>
    <mergeCell ref="AC60:AD60"/>
    <mergeCell ref="AE60:AF60"/>
    <mergeCell ref="AC59:AD59"/>
    <mergeCell ref="AE59:AF59"/>
    <mergeCell ref="E60:F60"/>
    <mergeCell ref="G60:H60"/>
    <mergeCell ref="I60:J60"/>
    <mergeCell ref="K60:L60"/>
    <mergeCell ref="M60:N60"/>
    <mergeCell ref="O60:P60"/>
    <mergeCell ref="Q60:R60"/>
    <mergeCell ref="S60:T60"/>
    <mergeCell ref="Q59:R59"/>
    <mergeCell ref="S59:T59"/>
    <mergeCell ref="U59:V59"/>
    <mergeCell ref="W59:X59"/>
    <mergeCell ref="Y59:Z59"/>
    <mergeCell ref="AA59:AB59"/>
    <mergeCell ref="E59:F59"/>
    <mergeCell ref="G59:H59"/>
    <mergeCell ref="I59:J59"/>
    <mergeCell ref="K59:L59"/>
    <mergeCell ref="M59:N59"/>
    <mergeCell ref="O59:P59"/>
    <mergeCell ref="U58:V58"/>
    <mergeCell ref="W58:X58"/>
    <mergeCell ref="Y58:Z58"/>
    <mergeCell ref="AA58:AB58"/>
    <mergeCell ref="AC58:AD58"/>
    <mergeCell ref="AE58:AF58"/>
    <mergeCell ref="AC57:AD57"/>
    <mergeCell ref="AE57:AF57"/>
    <mergeCell ref="E58:F58"/>
    <mergeCell ref="G58:H58"/>
    <mergeCell ref="I58:J58"/>
    <mergeCell ref="K58:L58"/>
    <mergeCell ref="M58:N58"/>
    <mergeCell ref="O58:P58"/>
    <mergeCell ref="Q58:R58"/>
    <mergeCell ref="S58:T58"/>
    <mergeCell ref="Q57:R57"/>
    <mergeCell ref="S57:T57"/>
    <mergeCell ref="U57:V57"/>
    <mergeCell ref="W57:X57"/>
    <mergeCell ref="Y57:Z57"/>
    <mergeCell ref="AA57:AB57"/>
    <mergeCell ref="E57:F57"/>
    <mergeCell ref="G57:H57"/>
    <mergeCell ref="I57:J57"/>
    <mergeCell ref="K57:L57"/>
    <mergeCell ref="M57:N57"/>
    <mergeCell ref="O57:P57"/>
    <mergeCell ref="U56:V56"/>
    <mergeCell ref="W56:X56"/>
    <mergeCell ref="Y56:Z56"/>
    <mergeCell ref="AA56:AB56"/>
    <mergeCell ref="AC56:AD56"/>
    <mergeCell ref="AE56:AF56"/>
    <mergeCell ref="AC55:AD55"/>
    <mergeCell ref="AE55:AF55"/>
    <mergeCell ref="E56:F56"/>
    <mergeCell ref="G56:H56"/>
    <mergeCell ref="I56:J56"/>
    <mergeCell ref="K56:L56"/>
    <mergeCell ref="M56:N56"/>
    <mergeCell ref="O56:P56"/>
    <mergeCell ref="Q56:R56"/>
    <mergeCell ref="S56:T56"/>
    <mergeCell ref="Q55:R55"/>
    <mergeCell ref="S55:T55"/>
    <mergeCell ref="U55:V55"/>
    <mergeCell ref="W55:X55"/>
    <mergeCell ref="Y55:Z55"/>
    <mergeCell ref="AA55:AB55"/>
    <mergeCell ref="E55:F55"/>
    <mergeCell ref="G55:H55"/>
    <mergeCell ref="I55:J55"/>
    <mergeCell ref="K55:L55"/>
    <mergeCell ref="M55:N55"/>
    <mergeCell ref="O55:P55"/>
    <mergeCell ref="U14:V14"/>
    <mergeCell ref="W14:X14"/>
    <mergeCell ref="Y14:Z14"/>
    <mergeCell ref="AA14:AB14"/>
    <mergeCell ref="AC14:AD14"/>
    <mergeCell ref="AE14:AF14"/>
    <mergeCell ref="AC13:AD13"/>
    <mergeCell ref="AE13:AF13"/>
    <mergeCell ref="E14:F14"/>
    <mergeCell ref="G14:H14"/>
    <mergeCell ref="I14:J14"/>
    <mergeCell ref="K14:L14"/>
    <mergeCell ref="M14:N14"/>
    <mergeCell ref="O14:P14"/>
    <mergeCell ref="Q14:R14"/>
    <mergeCell ref="S14:T14"/>
    <mergeCell ref="Q13:R13"/>
    <mergeCell ref="S13:T13"/>
    <mergeCell ref="U13:V13"/>
    <mergeCell ref="W13:X13"/>
    <mergeCell ref="Y13:Z13"/>
    <mergeCell ref="AA13:AB13"/>
    <mergeCell ref="E13:F13"/>
    <mergeCell ref="G13:H13"/>
    <mergeCell ref="I13:J13"/>
    <mergeCell ref="K13:L13"/>
    <mergeCell ref="M13:N13"/>
    <mergeCell ref="O13:P13"/>
    <mergeCell ref="U12:V12"/>
    <mergeCell ref="W12:X12"/>
    <mergeCell ref="Y12:Z12"/>
    <mergeCell ref="AA12:AB12"/>
    <mergeCell ref="AC12:AD12"/>
    <mergeCell ref="AE12:AF12"/>
    <mergeCell ref="AC11:AD11"/>
    <mergeCell ref="AE11:AF11"/>
    <mergeCell ref="E12:F12"/>
    <mergeCell ref="G12:H12"/>
    <mergeCell ref="I12:J12"/>
    <mergeCell ref="K12:L12"/>
    <mergeCell ref="M12:N12"/>
    <mergeCell ref="O12:P12"/>
    <mergeCell ref="Q12:R12"/>
    <mergeCell ref="S12:T12"/>
    <mergeCell ref="Q11:R11"/>
    <mergeCell ref="S11:T11"/>
    <mergeCell ref="U11:V11"/>
    <mergeCell ref="W11:X11"/>
    <mergeCell ref="Y11:Z11"/>
    <mergeCell ref="AA11:AB11"/>
    <mergeCell ref="E11:F11"/>
    <mergeCell ref="G11:H11"/>
    <mergeCell ref="I11:J11"/>
    <mergeCell ref="K11:L11"/>
    <mergeCell ref="M11:N11"/>
    <mergeCell ref="O11:P11"/>
    <mergeCell ref="AC9:AD9"/>
    <mergeCell ref="AE9:AF9"/>
    <mergeCell ref="E10:F10"/>
    <mergeCell ref="G10:H10"/>
    <mergeCell ref="I10:J10"/>
    <mergeCell ref="Q10:R10"/>
    <mergeCell ref="S10:T10"/>
    <mergeCell ref="U10:V10"/>
    <mergeCell ref="W10:X10"/>
    <mergeCell ref="Q9:R9"/>
    <mergeCell ref="S9:T9"/>
    <mergeCell ref="U9:V9"/>
    <mergeCell ref="W9:X9"/>
    <mergeCell ref="Y9:Z9"/>
    <mergeCell ref="AA9:AB9"/>
    <mergeCell ref="E9:F9"/>
    <mergeCell ref="G9:H9"/>
    <mergeCell ref="I9:J9"/>
    <mergeCell ref="K9:L9"/>
    <mergeCell ref="M9:N9"/>
    <mergeCell ref="O9:P9"/>
    <mergeCell ref="U7:V7"/>
    <mergeCell ref="W7:X7"/>
    <mergeCell ref="Y7:Z7"/>
    <mergeCell ref="AA7:AB7"/>
    <mergeCell ref="AC7:AD7"/>
    <mergeCell ref="AE7:AF7"/>
    <mergeCell ref="Y6:AB6"/>
    <mergeCell ref="AC6:AF6"/>
    <mergeCell ref="E7:F7"/>
    <mergeCell ref="G7:H7"/>
    <mergeCell ref="I7:J7"/>
    <mergeCell ref="K7:L7"/>
    <mergeCell ref="M7:N7"/>
    <mergeCell ref="O7:P7"/>
    <mergeCell ref="Q7:R7"/>
    <mergeCell ref="S7:T7"/>
    <mergeCell ref="A5:C8"/>
    <mergeCell ref="D5:D8"/>
    <mergeCell ref="E5:R5"/>
    <mergeCell ref="S5:AF5"/>
    <mergeCell ref="E6:F6"/>
    <mergeCell ref="G6:J6"/>
    <mergeCell ref="K6:N6"/>
    <mergeCell ref="O6:R6"/>
    <mergeCell ref="S6:T6"/>
    <mergeCell ref="U6:X6"/>
  </mergeCells>
  <conditionalFormatting sqref="K35:L35">
    <cfRule type="cellIs" dxfId="1813" priority="119" operator="greaterThan">
      <formula>1</formula>
    </cfRule>
  </conditionalFormatting>
  <conditionalFormatting sqref="O36:P36">
    <cfRule type="cellIs" dxfId="1812" priority="116" operator="greaterThan">
      <formula>1</formula>
    </cfRule>
  </conditionalFormatting>
  <conditionalFormatting sqref="O35:P35">
    <cfRule type="cellIs" dxfId="1811" priority="118" operator="greaterThan">
      <formula>1</formula>
    </cfRule>
  </conditionalFormatting>
  <conditionalFormatting sqref="K36:L36">
    <cfRule type="cellIs" dxfId="1810" priority="117" operator="greaterThan">
      <formula>1</formula>
    </cfRule>
  </conditionalFormatting>
  <conditionalFormatting sqref="K37:L39">
    <cfRule type="cellIs" dxfId="1809" priority="115" operator="greaterThan">
      <formula>1</formula>
    </cfRule>
  </conditionalFormatting>
  <conditionalFormatting sqref="O40:P40">
    <cfRule type="cellIs" dxfId="1808" priority="112" operator="greaterThan">
      <formula>1</formula>
    </cfRule>
  </conditionalFormatting>
  <conditionalFormatting sqref="O37:P39">
    <cfRule type="cellIs" dxfId="1807" priority="114" operator="greaterThan">
      <formula>1</formula>
    </cfRule>
  </conditionalFormatting>
  <conditionalFormatting sqref="K40:L40">
    <cfRule type="cellIs" dxfId="1806" priority="113" operator="greaterThan">
      <formula>1</formula>
    </cfRule>
  </conditionalFormatting>
  <conditionalFormatting sqref="K15:L33">
    <cfRule type="cellIs" dxfId="1805" priority="130" operator="greaterThan">
      <formula>1</formula>
    </cfRule>
  </conditionalFormatting>
  <conditionalFormatting sqref="O15:P33">
    <cfRule type="cellIs" dxfId="1804" priority="129" operator="greaterThan">
      <formula>1</formula>
    </cfRule>
  </conditionalFormatting>
  <conditionalFormatting sqref="S45:T45">
    <cfRule type="cellIs" dxfId="1803" priority="84" operator="equal">
      <formula>0</formula>
    </cfRule>
  </conditionalFormatting>
  <conditionalFormatting sqref="S47:S49">
    <cfRule type="cellIs" dxfId="1802" priority="79" operator="equal">
      <formula>0</formula>
    </cfRule>
  </conditionalFormatting>
  <conditionalFormatting sqref="T43:T44 T50">
    <cfRule type="cellIs" dxfId="1801" priority="82" operator="equal">
      <formula>0</formula>
    </cfRule>
  </conditionalFormatting>
  <conditionalFormatting sqref="S46">
    <cfRule type="cellIs" dxfId="1800" priority="81" operator="equal">
      <formula>0</formula>
    </cfRule>
  </conditionalFormatting>
  <conditionalFormatting sqref="T46">
    <cfRule type="cellIs" dxfId="1799" priority="80" operator="equal">
      <formula>0</formula>
    </cfRule>
  </conditionalFormatting>
  <conditionalFormatting sqref="E37:E38">
    <cfRule type="cellIs" dxfId="1798" priority="90" operator="equal">
      <formula>0</formula>
    </cfRule>
  </conditionalFormatting>
  <conditionalFormatting sqref="G37:G38">
    <cfRule type="cellIs" dxfId="1797" priority="89" operator="equal">
      <formula>0</formula>
    </cfRule>
  </conditionalFormatting>
  <conditionalFormatting sqref="F37:F38">
    <cfRule type="cellIs" dxfId="1796" priority="88" operator="equal">
      <formula>0</formula>
    </cfRule>
  </conditionalFormatting>
  <conditionalFormatting sqref="E39">
    <cfRule type="cellIs" dxfId="1795" priority="87" operator="equal">
      <formula>0</formula>
    </cfRule>
  </conditionalFormatting>
  <conditionalFormatting sqref="G39">
    <cfRule type="cellIs" dxfId="1794" priority="86" operator="equal">
      <formula>0</formula>
    </cfRule>
  </conditionalFormatting>
  <conditionalFormatting sqref="F39">
    <cfRule type="cellIs" dxfId="1793" priority="85" operator="equal">
      <formula>0</formula>
    </cfRule>
  </conditionalFormatting>
  <conditionalFormatting sqref="S43:S44 S50">
    <cfRule type="cellIs" dxfId="1792" priority="83" operator="equal">
      <formula>0</formula>
    </cfRule>
  </conditionalFormatting>
  <conditionalFormatting sqref="E45:F45">
    <cfRule type="cellIs" dxfId="1791" priority="128" operator="equal">
      <formula>0</formula>
    </cfRule>
  </conditionalFormatting>
  <conditionalFormatting sqref="E43:E44 E50">
    <cfRule type="cellIs" dxfId="1790" priority="127" operator="equal">
      <formula>0</formula>
    </cfRule>
  </conditionalFormatting>
  <conditionalFormatting sqref="F43:F44 F50">
    <cfRule type="cellIs" dxfId="1789" priority="126" operator="equal">
      <formula>0</formula>
    </cfRule>
  </conditionalFormatting>
  <conditionalFormatting sqref="E46">
    <cfRule type="cellIs" dxfId="1788" priority="125" operator="equal">
      <formula>0</formula>
    </cfRule>
  </conditionalFormatting>
  <conditionalFormatting sqref="F46">
    <cfRule type="cellIs" dxfId="1787" priority="124" operator="equal">
      <formula>0</formula>
    </cfRule>
  </conditionalFormatting>
  <conditionalFormatting sqref="E47:E49">
    <cfRule type="cellIs" dxfId="1786" priority="123" operator="equal">
      <formula>0</formula>
    </cfRule>
  </conditionalFormatting>
  <conditionalFormatting sqref="F47:F49">
    <cfRule type="cellIs" dxfId="1785" priority="122" operator="equal">
      <formula>0</formula>
    </cfRule>
  </conditionalFormatting>
  <conditionalFormatting sqref="T47:T49">
    <cfRule type="cellIs" dxfId="1784" priority="78" operator="equal">
      <formula>0</formula>
    </cfRule>
  </conditionalFormatting>
  <conditionalFormatting sqref="S11:T13">
    <cfRule type="cellIs" dxfId="1783" priority="77" operator="equal">
      <formula>0</formula>
    </cfRule>
  </conditionalFormatting>
  <conditionalFormatting sqref="F26:F27">
    <cfRule type="cellIs" dxfId="1782" priority="92" operator="equal">
      <formula>0</formula>
    </cfRule>
  </conditionalFormatting>
  <conditionalFormatting sqref="F31:F32">
    <cfRule type="cellIs" dxfId="1781" priority="91" operator="equal">
      <formula>0</formula>
    </cfRule>
  </conditionalFormatting>
  <conditionalFormatting sqref="K34:L34">
    <cfRule type="cellIs" dxfId="1780" priority="121" operator="greaterThan">
      <formula>1</formula>
    </cfRule>
  </conditionalFormatting>
  <conditionalFormatting sqref="O34:P34">
    <cfRule type="cellIs" dxfId="1779" priority="120" operator="greaterThan">
      <formula>1</formula>
    </cfRule>
  </conditionalFormatting>
  <conditionalFormatting sqref="K41:L41">
    <cfRule type="cellIs" dxfId="1778" priority="111" operator="greaterThan">
      <formula>1</formula>
    </cfRule>
  </conditionalFormatting>
  <conditionalFormatting sqref="O41:P41">
    <cfRule type="cellIs" dxfId="1777" priority="110" operator="greaterThan">
      <formula>1</formula>
    </cfRule>
  </conditionalFormatting>
  <conditionalFormatting sqref="K42:L42">
    <cfRule type="cellIs" dxfId="1776" priority="109" operator="greaterThan">
      <formula>1</formula>
    </cfRule>
  </conditionalFormatting>
  <conditionalFormatting sqref="O42:P42">
    <cfRule type="cellIs" dxfId="1775" priority="108" operator="greaterThan">
      <formula>1</formula>
    </cfRule>
  </conditionalFormatting>
  <conditionalFormatting sqref="K43:L50">
    <cfRule type="cellIs" dxfId="1774" priority="107" operator="greaterThan">
      <formula>1</formula>
    </cfRule>
  </conditionalFormatting>
  <conditionalFormatting sqref="O43:P50">
    <cfRule type="cellIs" dxfId="1773" priority="106" operator="greaterThan">
      <formula>1</formula>
    </cfRule>
  </conditionalFormatting>
  <conditionalFormatting sqref="K51:L51">
    <cfRule type="cellIs" dxfId="1772" priority="105" operator="greaterThan">
      <formula>1</formula>
    </cfRule>
  </conditionalFormatting>
  <conditionalFormatting sqref="O51:P51">
    <cfRule type="cellIs" dxfId="1771" priority="104" operator="greaterThan">
      <formula>1</formula>
    </cfRule>
  </conditionalFormatting>
  <conditionalFormatting sqref="K52:L52">
    <cfRule type="cellIs" dxfId="1770" priority="103" operator="greaterThan">
      <formula>1</formula>
    </cfRule>
  </conditionalFormatting>
  <conditionalFormatting sqref="O52:P52">
    <cfRule type="cellIs" dxfId="1769" priority="102" operator="greaterThan">
      <formula>1</formula>
    </cfRule>
  </conditionalFormatting>
  <conditionalFormatting sqref="E11:F13">
    <cfRule type="cellIs" dxfId="1768" priority="101" operator="equal">
      <formula>0</formula>
    </cfRule>
  </conditionalFormatting>
  <conditionalFormatting sqref="I11:J13">
    <cfRule type="cellIs" dxfId="1767" priority="100" operator="equal">
      <formula>0</formula>
    </cfRule>
  </conditionalFormatting>
  <conditionalFormatting sqref="T37:T38">
    <cfRule type="cellIs" dxfId="1766" priority="64" operator="equal">
      <formula>0</formula>
    </cfRule>
  </conditionalFormatting>
  <conditionalFormatting sqref="S39">
    <cfRule type="cellIs" dxfId="1765" priority="63" operator="equal">
      <formula>0</formula>
    </cfRule>
  </conditionalFormatting>
  <conditionalFormatting sqref="K9:L13">
    <cfRule type="cellIs" dxfId="1764" priority="99" operator="greaterThan">
      <formula>1</formula>
    </cfRule>
  </conditionalFormatting>
  <conditionalFormatting sqref="O9:P9 O11:P13">
    <cfRule type="cellIs" dxfId="1763" priority="98" operator="greaterThan">
      <formula>1</formula>
    </cfRule>
  </conditionalFormatting>
  <conditionalFormatting sqref="G11:H13">
    <cfRule type="cellIs" dxfId="1762" priority="97" operator="equal">
      <formula>0</formula>
    </cfRule>
  </conditionalFormatting>
  <conditionalFormatting sqref="E26:E27">
    <cfRule type="cellIs" dxfId="1761" priority="96" operator="equal">
      <formula>0</formula>
    </cfRule>
  </conditionalFormatting>
  <conditionalFormatting sqref="E31:E32">
    <cfRule type="cellIs" dxfId="1760" priority="95" operator="equal">
      <formula>0</formula>
    </cfRule>
  </conditionalFormatting>
  <conditionalFormatting sqref="G26:G27">
    <cfRule type="cellIs" dxfId="1759" priority="94" operator="equal">
      <formula>0</formula>
    </cfRule>
  </conditionalFormatting>
  <conditionalFormatting sqref="G31:G32">
    <cfRule type="cellIs" dxfId="1758" priority="93" operator="equal">
      <formula>0</formula>
    </cfRule>
  </conditionalFormatting>
  <conditionalFormatting sqref="W11:X13">
    <cfRule type="cellIs" dxfId="1757" priority="76" operator="equal">
      <formula>0</formula>
    </cfRule>
  </conditionalFormatting>
  <conditionalFormatting sqref="S18:T22">
    <cfRule type="cellIs" dxfId="1756" priority="75" operator="equal">
      <formula>0</formula>
    </cfRule>
  </conditionalFormatting>
  <conditionalFormatting sqref="S26:S27">
    <cfRule type="cellIs" dxfId="1755" priority="74" operator="equal">
      <formula>0</formula>
    </cfRule>
  </conditionalFormatting>
  <conditionalFormatting sqref="S31:S32">
    <cfRule type="cellIs" dxfId="1754" priority="73" operator="equal">
      <formula>0</formula>
    </cfRule>
  </conditionalFormatting>
  <conditionalFormatting sqref="U18:U22">
    <cfRule type="cellIs" dxfId="1753" priority="72" operator="equal">
      <formula>0</formula>
    </cfRule>
  </conditionalFormatting>
  <conditionalFormatting sqref="U26:U27">
    <cfRule type="cellIs" dxfId="1752" priority="71" operator="equal">
      <formula>0</formula>
    </cfRule>
  </conditionalFormatting>
  <conditionalFormatting sqref="U31:U32">
    <cfRule type="cellIs" dxfId="1751" priority="70" operator="equal">
      <formula>0</formula>
    </cfRule>
  </conditionalFormatting>
  <conditionalFormatting sqref="T26:T27">
    <cfRule type="cellIs" dxfId="1750" priority="69" operator="equal">
      <formula>0</formula>
    </cfRule>
  </conditionalFormatting>
  <conditionalFormatting sqref="T31:T32">
    <cfRule type="cellIs" dxfId="1749" priority="68" operator="equal">
      <formula>0</formula>
    </cfRule>
  </conditionalFormatting>
  <conditionalFormatting sqref="S37:S38">
    <cfRule type="cellIs" dxfId="1748" priority="67" operator="equal">
      <formula>0</formula>
    </cfRule>
  </conditionalFormatting>
  <conditionalFormatting sqref="U37:U38">
    <cfRule type="cellIs" dxfId="1747" priority="66" operator="equal">
      <formula>0</formula>
    </cfRule>
  </conditionalFormatting>
  <conditionalFormatting sqref="W37:W38">
    <cfRule type="cellIs" dxfId="1746" priority="65" operator="equal">
      <formula>0</formula>
    </cfRule>
  </conditionalFormatting>
  <conditionalFormatting sqref="U39">
    <cfRule type="cellIs" dxfId="1745" priority="62" operator="equal">
      <formula>0</formula>
    </cfRule>
  </conditionalFormatting>
  <conditionalFormatting sqref="W39">
    <cfRule type="cellIs" dxfId="1744" priority="61" operator="equal">
      <formula>0</formula>
    </cfRule>
  </conditionalFormatting>
  <conditionalFormatting sqref="T39">
    <cfRule type="cellIs" dxfId="1743" priority="60" operator="equal">
      <formula>0</formula>
    </cfRule>
  </conditionalFormatting>
  <conditionalFormatting sqref="Y37:Z39">
    <cfRule type="cellIs" dxfId="1742" priority="51" operator="greaterThan">
      <formula>1</formula>
    </cfRule>
  </conditionalFormatting>
  <conditionalFormatting sqref="AC40:AD40">
    <cfRule type="cellIs" dxfId="1741" priority="48" operator="greaterThan">
      <formula>1</formula>
    </cfRule>
  </conditionalFormatting>
  <conditionalFormatting sqref="AC37:AD39">
    <cfRule type="cellIs" dxfId="1740" priority="50" operator="greaterThan">
      <formula>1</formula>
    </cfRule>
  </conditionalFormatting>
  <conditionalFormatting sqref="Y40:Z40">
    <cfRule type="cellIs" dxfId="1739" priority="49" operator="greaterThan">
      <formula>1</formula>
    </cfRule>
  </conditionalFormatting>
  <conditionalFormatting sqref="Y15:Z33">
    <cfRule type="cellIs" dxfId="1738" priority="59" operator="greaterThan">
      <formula>1</formula>
    </cfRule>
  </conditionalFormatting>
  <conditionalFormatting sqref="AC15:AD33">
    <cfRule type="cellIs" dxfId="1737" priority="58" operator="greaterThan">
      <formula>1</formula>
    </cfRule>
  </conditionalFormatting>
  <conditionalFormatting sqref="Y34:Z34">
    <cfRule type="cellIs" dxfId="1736" priority="57" operator="greaterThan">
      <formula>1</formula>
    </cfRule>
  </conditionalFormatting>
  <conditionalFormatting sqref="AC34:AD34">
    <cfRule type="cellIs" dxfId="1735" priority="56" operator="greaterThan">
      <formula>1</formula>
    </cfRule>
  </conditionalFormatting>
  <conditionalFormatting sqref="Y35:Z35">
    <cfRule type="cellIs" dxfId="1734" priority="55" operator="greaterThan">
      <formula>1</formula>
    </cfRule>
  </conditionalFormatting>
  <conditionalFormatting sqref="AC35:AD35">
    <cfRule type="cellIs" dxfId="1733" priority="54" operator="greaterThan">
      <formula>1</formula>
    </cfRule>
  </conditionalFormatting>
  <conditionalFormatting sqref="Y36:Z36">
    <cfRule type="cellIs" dxfId="1732" priority="53" operator="greaterThan">
      <formula>1</formula>
    </cfRule>
  </conditionalFormatting>
  <conditionalFormatting sqref="AC36:AD36">
    <cfRule type="cellIs" dxfId="1731" priority="52" operator="greaterThan">
      <formula>1</formula>
    </cfRule>
  </conditionalFormatting>
  <conditionalFormatting sqref="Y41:Z41">
    <cfRule type="cellIs" dxfId="1730" priority="47" operator="greaterThan">
      <formula>1</formula>
    </cfRule>
  </conditionalFormatting>
  <conditionalFormatting sqref="AC41:AD41">
    <cfRule type="cellIs" dxfId="1729" priority="46" operator="greaterThan">
      <formula>1</formula>
    </cfRule>
  </conditionalFormatting>
  <conditionalFormatting sqref="Y42:Z42">
    <cfRule type="cellIs" dxfId="1728" priority="45" operator="greaterThan">
      <formula>1</formula>
    </cfRule>
  </conditionalFormatting>
  <conditionalFormatting sqref="AC42:AD42">
    <cfRule type="cellIs" dxfId="1727" priority="44" operator="greaterThan">
      <formula>1</formula>
    </cfRule>
  </conditionalFormatting>
  <conditionalFormatting sqref="Y43:Z50">
    <cfRule type="cellIs" dxfId="1726" priority="43" operator="greaterThan">
      <formula>1</formula>
    </cfRule>
  </conditionalFormatting>
  <conditionalFormatting sqref="AC43:AD50">
    <cfRule type="cellIs" dxfId="1725" priority="42" operator="greaterThan">
      <formula>1</formula>
    </cfRule>
  </conditionalFormatting>
  <conditionalFormatting sqref="Y51:Z51">
    <cfRule type="cellIs" dxfId="1724" priority="41" operator="greaterThan">
      <formula>1</formula>
    </cfRule>
  </conditionalFormatting>
  <conditionalFormatting sqref="AC51:AD51">
    <cfRule type="cellIs" dxfId="1723" priority="40" operator="greaterThan">
      <formula>1</formula>
    </cfRule>
  </conditionalFormatting>
  <conditionalFormatting sqref="Y52:Z52">
    <cfRule type="cellIs" dxfId="1722" priority="39" operator="greaterThan">
      <formula>1</formula>
    </cfRule>
  </conditionalFormatting>
  <conditionalFormatting sqref="AC52:AD52">
    <cfRule type="cellIs" dxfId="1721" priority="38" operator="greaterThan">
      <formula>1</formula>
    </cfRule>
  </conditionalFormatting>
  <conditionalFormatting sqref="Y9:Z13">
    <cfRule type="cellIs" dxfId="1720" priority="37" operator="greaterThan">
      <formula>1</formula>
    </cfRule>
  </conditionalFormatting>
  <conditionalFormatting sqref="AC9:AD13">
    <cfRule type="cellIs" dxfId="1719" priority="36" operator="greaterThan">
      <formula>1</formula>
    </cfRule>
  </conditionalFormatting>
  <conditionalFormatting sqref="K53:L53">
    <cfRule type="cellIs" dxfId="1718" priority="35" operator="greaterThan">
      <formula>1</formula>
    </cfRule>
  </conditionalFormatting>
  <conditionalFormatting sqref="AC53:AD53">
    <cfRule type="cellIs" dxfId="1717" priority="32" operator="greaterThan">
      <formula>1</formula>
    </cfRule>
  </conditionalFormatting>
  <conditionalFormatting sqref="O53:P53">
    <cfRule type="cellIs" dxfId="1716" priority="34" operator="greaterThan">
      <formula>1</formula>
    </cfRule>
  </conditionalFormatting>
  <conditionalFormatting sqref="Y53:Z53">
    <cfRule type="cellIs" dxfId="1715" priority="33" operator="greaterThan">
      <formula>1</formula>
    </cfRule>
  </conditionalFormatting>
  <conditionalFormatting sqref="T17">
    <cfRule type="cellIs" dxfId="1714" priority="31" operator="equal">
      <formula>0</formula>
    </cfRule>
  </conditionalFormatting>
  <conditionalFormatting sqref="S17">
    <cfRule type="cellIs" dxfId="1713" priority="30" operator="equal">
      <formula>0</formula>
    </cfRule>
  </conditionalFormatting>
  <conditionalFormatting sqref="U17">
    <cfRule type="cellIs" dxfId="1712" priority="29" operator="equal">
      <formula>0</formula>
    </cfRule>
  </conditionalFormatting>
  <conditionalFormatting sqref="I17:J22">
    <cfRule type="cellIs" dxfId="1711" priority="28" operator="equal">
      <formula>0</formula>
    </cfRule>
  </conditionalFormatting>
  <conditionalFormatting sqref="E17:H22">
    <cfRule type="cellIs" dxfId="1710" priority="27" operator="equal">
      <formula>0</formula>
    </cfRule>
  </conditionalFormatting>
  <conditionalFormatting sqref="H26:J27">
    <cfRule type="cellIs" dxfId="1709" priority="26" operator="equal">
      <formula>0</formula>
    </cfRule>
  </conditionalFormatting>
  <conditionalFormatting sqref="H31:J32">
    <cfRule type="cellIs" dxfId="1708" priority="25" operator="equal">
      <formula>0</formula>
    </cfRule>
  </conditionalFormatting>
  <conditionalFormatting sqref="H38:J39">
    <cfRule type="cellIs" dxfId="1707" priority="24" operator="equal">
      <formula>0</formula>
    </cfRule>
  </conditionalFormatting>
  <conditionalFormatting sqref="H37:J37">
    <cfRule type="cellIs" dxfId="1706" priority="23" operator="equal">
      <formula>0</formula>
    </cfRule>
  </conditionalFormatting>
  <conditionalFormatting sqref="G45:J45">
    <cfRule type="cellIs" dxfId="1705" priority="22" operator="equal">
      <formula>0</formula>
    </cfRule>
  </conditionalFormatting>
  <conditionalFormatting sqref="G43:J44 G50:J50">
    <cfRule type="cellIs" dxfId="1704" priority="21" operator="equal">
      <formula>0</formula>
    </cfRule>
  </conditionalFormatting>
  <conditionalFormatting sqref="G46:J46">
    <cfRule type="cellIs" dxfId="1703" priority="20" operator="equal">
      <formula>0</formula>
    </cfRule>
  </conditionalFormatting>
  <conditionalFormatting sqref="G47:J49">
    <cfRule type="cellIs" dxfId="1702" priority="19" operator="equal">
      <formula>0</formula>
    </cfRule>
  </conditionalFormatting>
  <conditionalFormatting sqref="V18:X22">
    <cfRule type="cellIs" dxfId="1701" priority="18" operator="equal">
      <formula>0</formula>
    </cfRule>
  </conditionalFormatting>
  <conditionalFormatting sqref="V17:X17">
    <cfRule type="cellIs" dxfId="1700" priority="17" operator="equal">
      <formula>0</formula>
    </cfRule>
  </conditionalFormatting>
  <conditionalFormatting sqref="V26:X27">
    <cfRule type="cellIs" dxfId="1699" priority="16" operator="equal">
      <formula>0</formula>
    </cfRule>
  </conditionalFormatting>
  <conditionalFormatting sqref="V31:X32">
    <cfRule type="cellIs" dxfId="1698" priority="15" operator="equal">
      <formula>0</formula>
    </cfRule>
  </conditionalFormatting>
  <conditionalFormatting sqref="V37:V38">
    <cfRule type="cellIs" dxfId="1697" priority="14" operator="equal">
      <formula>0</formula>
    </cfRule>
  </conditionalFormatting>
  <conditionalFormatting sqref="V39">
    <cfRule type="cellIs" dxfId="1696" priority="13" operator="equal">
      <formula>0</formula>
    </cfRule>
  </conditionalFormatting>
  <conditionalFormatting sqref="X37:X38">
    <cfRule type="cellIs" dxfId="1695" priority="12" operator="equal">
      <formula>0</formula>
    </cfRule>
  </conditionalFormatting>
  <conditionalFormatting sqref="X39">
    <cfRule type="cellIs" dxfId="1694" priority="11" operator="equal">
      <formula>0</formula>
    </cfRule>
  </conditionalFormatting>
  <conditionalFormatting sqref="U45:X45">
    <cfRule type="cellIs" dxfId="1693" priority="10" operator="equal">
      <formula>0</formula>
    </cfRule>
  </conditionalFormatting>
  <conditionalFormatting sqref="U43:X44 U50:X50">
    <cfRule type="cellIs" dxfId="1692" priority="9" operator="equal">
      <formula>0</formula>
    </cfRule>
  </conditionalFormatting>
  <conditionalFormatting sqref="U46:X46">
    <cfRule type="cellIs" dxfId="1691" priority="8" operator="equal">
      <formula>0</formula>
    </cfRule>
  </conditionalFormatting>
  <conditionalFormatting sqref="U47:X49">
    <cfRule type="cellIs" dxfId="1690" priority="7" operator="equal">
      <formula>0</formula>
    </cfRule>
  </conditionalFormatting>
  <conditionalFormatting sqref="U11:V13">
    <cfRule type="cellIs" dxfId="1689" priority="6" operator="equal">
      <formula>0</formula>
    </cfRule>
  </conditionalFormatting>
  <conditionalFormatting sqref="M10:P10">
    <cfRule type="cellIs" dxfId="1688" priority="5" operator="greaterThan">
      <formula>1</formula>
    </cfRule>
  </conditionalFormatting>
  <conditionalFormatting sqref="K14:L14">
    <cfRule type="cellIs" dxfId="1687" priority="4" operator="greaterThan">
      <formula>1</formula>
    </cfRule>
  </conditionalFormatting>
  <conditionalFormatting sqref="O14:P14">
    <cfRule type="cellIs" dxfId="1686" priority="3" operator="greaterThan">
      <formula>1</formula>
    </cfRule>
  </conditionalFormatting>
  <conditionalFormatting sqref="Y14:Z14">
    <cfRule type="cellIs" dxfId="1685" priority="2" operator="greaterThan">
      <formula>1</formula>
    </cfRule>
  </conditionalFormatting>
  <conditionalFormatting sqref="AC14:AD14">
    <cfRule type="cellIs" dxfId="1684" priority="1" operator="greaterThan">
      <formula>1</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40"/>
  <sheetViews>
    <sheetView workbookViewId="0">
      <selection activeCell="D627" sqref="D627"/>
    </sheetView>
  </sheetViews>
  <sheetFormatPr defaultColWidth="9.140625" defaultRowHeight="11.25" x14ac:dyDescent="0.2"/>
  <cols>
    <col min="1" max="1" width="4.5703125" style="447" customWidth="1"/>
    <col min="2" max="2" width="4.140625" style="447" customWidth="1"/>
    <col min="3" max="3" width="43.42578125" style="447" customWidth="1"/>
    <col min="4" max="4" width="11.5703125" style="447" customWidth="1"/>
    <col min="5" max="5" width="10" style="447" customWidth="1"/>
    <col min="6" max="6" width="11.5703125" style="447" customWidth="1"/>
    <col min="7" max="7" width="10" style="447" customWidth="1"/>
    <col min="8" max="8" width="11.5703125" style="447" customWidth="1"/>
    <col min="9" max="9" width="10" style="447" customWidth="1"/>
    <col min="10" max="11" width="9.7109375" style="447" customWidth="1"/>
    <col min="12" max="12" width="11.5703125" style="447" customWidth="1"/>
    <col min="13" max="13" width="10" style="447" customWidth="1"/>
    <col min="14" max="15" width="9.7109375" style="447" customWidth="1"/>
    <col min="16" max="16" width="11.5703125" style="447" customWidth="1"/>
    <col min="17" max="17" width="10" style="447" customWidth="1"/>
    <col min="18" max="18" width="11.5703125" style="447" customWidth="1"/>
    <col min="19" max="19" width="10" style="447" customWidth="1"/>
    <col min="20" max="20" width="11.5703125" style="447" customWidth="1"/>
    <col min="21" max="21" width="10" style="447" customWidth="1"/>
    <col min="22" max="22" width="11.5703125" style="447" customWidth="1"/>
    <col min="23" max="23" width="10" style="447" customWidth="1"/>
    <col min="24" max="25" width="9.7109375" style="447" customWidth="1"/>
    <col min="26" max="26" width="11.5703125" style="447" customWidth="1"/>
    <col min="27" max="27" width="10" style="447" customWidth="1"/>
    <col min="28" max="29" width="9.7109375" style="447" customWidth="1"/>
    <col min="30" max="30" width="11.5703125" style="447" customWidth="1"/>
    <col min="31" max="31" width="10" style="447" customWidth="1"/>
    <col min="32" max="16384" width="9.140625" style="447"/>
  </cols>
  <sheetData>
    <row r="1" spans="1:31" x14ac:dyDescent="0.2">
      <c r="A1" s="99" t="s">
        <v>222</v>
      </c>
      <c r="B1" s="446"/>
      <c r="C1" s="446"/>
    </row>
    <row r="2" spans="1:31" s="449" customFormat="1" ht="15.75" x14ac:dyDescent="0.2">
      <c r="A2" s="448" t="s">
        <v>389</v>
      </c>
      <c r="B2" s="448"/>
      <c r="C2" s="448"/>
      <c r="D2" s="448"/>
    </row>
    <row r="3" spans="1:31" x14ac:dyDescent="0.2">
      <c r="A3" s="450" t="str">
        <f>CONCATENATE("за ",VLOOKUP([1]Период!B2,[1]Период!A7:I22,8,0), " ",[1]Период!E2,"а")</f>
        <v>за I квартал 2019 года</v>
      </c>
      <c r="B3" s="450"/>
      <c r="C3" s="450"/>
      <c r="D3" s="450"/>
    </row>
    <row r="4" spans="1:31" x14ac:dyDescent="0.2">
      <c r="A4" s="99" t="s">
        <v>288</v>
      </c>
      <c r="B4" s="450"/>
      <c r="C4" s="450"/>
      <c r="D4" s="450"/>
      <c r="E4" s="451"/>
      <c r="F4" s="451"/>
      <c r="G4" s="451"/>
      <c r="H4" s="451"/>
      <c r="I4" s="451"/>
      <c r="S4" s="451"/>
      <c r="T4" s="451"/>
      <c r="U4" s="451"/>
      <c r="V4" s="451"/>
      <c r="W4" s="451"/>
    </row>
    <row r="5" spans="1:31" s="452" customFormat="1" ht="11.25" customHeight="1" x14ac:dyDescent="0.25">
      <c r="A5" s="829" t="s">
        <v>390</v>
      </c>
      <c r="B5" s="832" t="s">
        <v>391</v>
      </c>
      <c r="C5" s="833"/>
      <c r="D5" s="838" t="str">
        <f>CONCATENATE("Отчетный период ",[1]Период!B2," ",[1]Период!E2,"а")</f>
        <v>Отчетный период 1 квартал 2019 года</v>
      </c>
      <c r="E5" s="730"/>
      <c r="F5" s="730"/>
      <c r="G5" s="730"/>
      <c r="H5" s="730"/>
      <c r="I5" s="730"/>
      <c r="J5" s="730"/>
      <c r="K5" s="730"/>
      <c r="L5" s="730"/>
      <c r="M5" s="730"/>
      <c r="N5" s="730"/>
      <c r="O5" s="730"/>
      <c r="P5" s="730"/>
      <c r="Q5" s="731"/>
      <c r="R5" s="729" t="str">
        <f>CONCATENATE("Отчетный период ",[1]Период!B3," ",VLOOKUP([1]Период!B3,[1]Период!$B$7:$I$22,8,0)," ",[1]Период!E2,"а")</f>
        <v>Отчетный период 3 месяца 2019 года</v>
      </c>
      <c r="S5" s="730"/>
      <c r="T5" s="730"/>
      <c r="U5" s="730"/>
      <c r="V5" s="730"/>
      <c r="W5" s="730"/>
      <c r="X5" s="730"/>
      <c r="Y5" s="730"/>
      <c r="Z5" s="730"/>
      <c r="AA5" s="730"/>
      <c r="AB5" s="730"/>
      <c r="AC5" s="730"/>
      <c r="AD5" s="730"/>
      <c r="AE5" s="731"/>
    </row>
    <row r="6" spans="1:31" s="452" customFormat="1" ht="11.25" customHeight="1" x14ac:dyDescent="0.25">
      <c r="A6" s="830"/>
      <c r="B6" s="834"/>
      <c r="C6" s="835"/>
      <c r="D6" s="839" t="str">
        <f>[1]Период!D2</f>
        <v>2018 год</v>
      </c>
      <c r="E6" s="840"/>
      <c r="F6" s="839" t="str">
        <f>[1]Период!E2</f>
        <v>2019 год</v>
      </c>
      <c r="G6" s="841"/>
      <c r="H6" s="841"/>
      <c r="I6" s="840"/>
      <c r="J6" s="734" t="s">
        <v>233</v>
      </c>
      <c r="K6" s="827"/>
      <c r="L6" s="827"/>
      <c r="M6" s="735"/>
      <c r="N6" s="734" t="str">
        <f>CONCATENATE("Отклонение от ",MID(D6,1,4),"г.")</f>
        <v>Отклонение от 2018г.</v>
      </c>
      <c r="O6" s="827"/>
      <c r="P6" s="827"/>
      <c r="Q6" s="736"/>
      <c r="R6" s="842" t="str">
        <f>D6</f>
        <v>2018 год</v>
      </c>
      <c r="S6" s="843"/>
      <c r="T6" s="844" t="str">
        <f>F6</f>
        <v>2019 год</v>
      </c>
      <c r="U6" s="845"/>
      <c r="V6" s="845"/>
      <c r="W6" s="843"/>
      <c r="X6" s="734" t="s">
        <v>233</v>
      </c>
      <c r="Y6" s="827"/>
      <c r="Z6" s="827"/>
      <c r="AA6" s="735"/>
      <c r="AB6" s="734" t="str">
        <f>N6</f>
        <v>Отклонение от 2018г.</v>
      </c>
      <c r="AC6" s="827"/>
      <c r="AD6" s="827"/>
      <c r="AE6" s="736"/>
    </row>
    <row r="7" spans="1:31" s="452" customFormat="1" x14ac:dyDescent="0.25">
      <c r="A7" s="830"/>
      <c r="B7" s="834"/>
      <c r="C7" s="835"/>
      <c r="D7" s="734" t="s">
        <v>234</v>
      </c>
      <c r="E7" s="735"/>
      <c r="F7" s="734" t="s">
        <v>235</v>
      </c>
      <c r="G7" s="735"/>
      <c r="H7" s="734" t="s">
        <v>392</v>
      </c>
      <c r="I7" s="735"/>
      <c r="J7" s="734" t="s">
        <v>87</v>
      </c>
      <c r="K7" s="735"/>
      <c r="L7" s="734" t="s">
        <v>236</v>
      </c>
      <c r="M7" s="735"/>
      <c r="N7" s="734" t="s">
        <v>87</v>
      </c>
      <c r="O7" s="735"/>
      <c r="P7" s="734" t="s">
        <v>236</v>
      </c>
      <c r="Q7" s="736"/>
      <c r="R7" s="828" t="s">
        <v>234</v>
      </c>
      <c r="S7" s="826"/>
      <c r="T7" s="825" t="s">
        <v>235</v>
      </c>
      <c r="U7" s="826"/>
      <c r="V7" s="825" t="s">
        <v>392</v>
      </c>
      <c r="W7" s="826"/>
      <c r="X7" s="734" t="s">
        <v>87</v>
      </c>
      <c r="Y7" s="735"/>
      <c r="Z7" s="734" t="s">
        <v>236</v>
      </c>
      <c r="AA7" s="735"/>
      <c r="AB7" s="734" t="s">
        <v>87</v>
      </c>
      <c r="AC7" s="735"/>
      <c r="AD7" s="734" t="s">
        <v>236</v>
      </c>
      <c r="AE7" s="736"/>
    </row>
    <row r="8" spans="1:31" s="452" customFormat="1" x14ac:dyDescent="0.25">
      <c r="A8" s="831"/>
      <c r="B8" s="836"/>
      <c r="C8" s="837"/>
      <c r="D8" s="453" t="s">
        <v>291</v>
      </c>
      <c r="E8" s="453" t="s">
        <v>292</v>
      </c>
      <c r="F8" s="453" t="s">
        <v>291</v>
      </c>
      <c r="G8" s="453" t="s">
        <v>292</v>
      </c>
      <c r="H8" s="453" t="s">
        <v>291</v>
      </c>
      <c r="I8" s="453" t="s">
        <v>292</v>
      </c>
      <c r="J8" s="453" t="s">
        <v>291</v>
      </c>
      <c r="K8" s="453" t="s">
        <v>292</v>
      </c>
      <c r="L8" s="453" t="s">
        <v>291</v>
      </c>
      <c r="M8" s="453" t="s">
        <v>292</v>
      </c>
      <c r="N8" s="453" t="s">
        <v>291</v>
      </c>
      <c r="O8" s="453" t="s">
        <v>292</v>
      </c>
      <c r="P8" s="453" t="s">
        <v>291</v>
      </c>
      <c r="Q8" s="454" t="s">
        <v>292</v>
      </c>
      <c r="R8" s="455" t="s">
        <v>291</v>
      </c>
      <c r="S8" s="453" t="s">
        <v>292</v>
      </c>
      <c r="T8" s="456" t="s">
        <v>291</v>
      </c>
      <c r="U8" s="453" t="s">
        <v>292</v>
      </c>
      <c r="V8" s="456" t="s">
        <v>291</v>
      </c>
      <c r="W8" s="456" t="s">
        <v>292</v>
      </c>
      <c r="X8" s="453" t="s">
        <v>291</v>
      </c>
      <c r="Y8" s="453" t="s">
        <v>292</v>
      </c>
      <c r="Z8" s="453" t="s">
        <v>291</v>
      </c>
      <c r="AA8" s="453" t="s">
        <v>292</v>
      </c>
      <c r="AB8" s="453" t="s">
        <v>291</v>
      </c>
      <c r="AC8" s="453" t="s">
        <v>292</v>
      </c>
      <c r="AD8" s="453" t="s">
        <v>291</v>
      </c>
      <c r="AE8" s="454" t="s">
        <v>292</v>
      </c>
    </row>
    <row r="9" spans="1:31" s="452" customFormat="1" x14ac:dyDescent="0.25">
      <c r="A9" s="457">
        <v>1</v>
      </c>
      <c r="B9" s="458"/>
      <c r="C9" s="459" t="s">
        <v>393</v>
      </c>
      <c r="D9" s="856"/>
      <c r="E9" s="854"/>
      <c r="F9" s="853"/>
      <c r="G9" s="854"/>
      <c r="H9" s="853"/>
      <c r="I9" s="854"/>
      <c r="J9" s="853"/>
      <c r="K9" s="854"/>
      <c r="L9" s="853"/>
      <c r="M9" s="854"/>
      <c r="N9" s="853"/>
      <c r="O9" s="854"/>
      <c r="P9" s="853"/>
      <c r="Q9" s="855"/>
      <c r="R9" s="856"/>
      <c r="S9" s="854"/>
      <c r="T9" s="853"/>
      <c r="U9" s="854"/>
      <c r="V9" s="853"/>
      <c r="W9" s="854"/>
      <c r="X9" s="853"/>
      <c r="Y9" s="854"/>
      <c r="Z9" s="853"/>
      <c r="AA9" s="854"/>
      <c r="AB9" s="853"/>
      <c r="AC9" s="854"/>
      <c r="AD9" s="853"/>
      <c r="AE9" s="855"/>
    </row>
    <row r="10" spans="1:31" s="463" customFormat="1" x14ac:dyDescent="0.2">
      <c r="A10" s="460"/>
      <c r="B10" s="461"/>
      <c r="C10" s="462" t="s">
        <v>394</v>
      </c>
      <c r="D10" s="846">
        <f>D12+D13+D14</f>
        <v>0</v>
      </c>
      <c r="E10" s="847"/>
      <c r="F10" s="846">
        <f>F12+F13+F14</f>
        <v>0</v>
      </c>
      <c r="G10" s="847"/>
      <c r="H10" s="846">
        <f>H12+H13+H14</f>
        <v>0</v>
      </c>
      <c r="I10" s="847"/>
      <c r="J10" s="848" t="str">
        <f>IF(F10&gt;0,H10/F10,"-")</f>
        <v>-</v>
      </c>
      <c r="K10" s="849"/>
      <c r="L10" s="850">
        <f>H10-F10</f>
        <v>0</v>
      </c>
      <c r="M10" s="851"/>
      <c r="N10" s="848" t="str">
        <f>IF(D10&gt;0,H10/D10,"-")</f>
        <v>-</v>
      </c>
      <c r="O10" s="849"/>
      <c r="P10" s="850">
        <f>H10-D10</f>
        <v>0</v>
      </c>
      <c r="Q10" s="852"/>
      <c r="R10" s="846">
        <f>R12+R13+R14</f>
        <v>0</v>
      </c>
      <c r="S10" s="847"/>
      <c r="T10" s="846">
        <f>T12+T13+T14</f>
        <v>0</v>
      </c>
      <c r="U10" s="847"/>
      <c r="V10" s="846">
        <f>V12+V13+V14</f>
        <v>0</v>
      </c>
      <c r="W10" s="847"/>
      <c r="X10" s="848" t="str">
        <f>IF(T10&gt;0,V10/T10,"-")</f>
        <v>-</v>
      </c>
      <c r="Y10" s="849"/>
      <c r="Z10" s="850">
        <f>V10-T10</f>
        <v>0</v>
      </c>
      <c r="AA10" s="851"/>
      <c r="AB10" s="848" t="str">
        <f>IF(R10&gt;0,V10/R10,"-")</f>
        <v>-</v>
      </c>
      <c r="AC10" s="849"/>
      <c r="AD10" s="850">
        <f>V10-R10</f>
        <v>0</v>
      </c>
      <c r="AE10" s="852"/>
    </row>
    <row r="11" spans="1:31" s="463" customFormat="1" x14ac:dyDescent="0.2">
      <c r="A11" s="464"/>
      <c r="B11" s="465"/>
      <c r="C11" s="466" t="s">
        <v>242</v>
      </c>
      <c r="D11" s="861"/>
      <c r="E11" s="862"/>
      <c r="F11" s="861"/>
      <c r="G11" s="862"/>
      <c r="H11" s="861"/>
      <c r="I11" s="862"/>
      <c r="J11" s="784"/>
      <c r="K11" s="785"/>
      <c r="L11" s="857"/>
      <c r="M11" s="858"/>
      <c r="N11" s="784"/>
      <c r="O11" s="785"/>
      <c r="P11" s="857"/>
      <c r="Q11" s="859"/>
      <c r="R11" s="861"/>
      <c r="S11" s="862"/>
      <c r="T11" s="861"/>
      <c r="U11" s="862"/>
      <c r="V11" s="861"/>
      <c r="W11" s="862"/>
      <c r="X11" s="784"/>
      <c r="Y11" s="785"/>
      <c r="Z11" s="857"/>
      <c r="AA11" s="858"/>
      <c r="AB11" s="784"/>
      <c r="AC11" s="785"/>
      <c r="AD11" s="857"/>
      <c r="AE11" s="859"/>
    </row>
    <row r="12" spans="1:31" s="463" customFormat="1" x14ac:dyDescent="0.2">
      <c r="A12" s="464"/>
      <c r="B12" s="465"/>
      <c r="C12" s="467" t="s">
        <v>323</v>
      </c>
      <c r="D12" s="860"/>
      <c r="E12" s="783"/>
      <c r="F12" s="782"/>
      <c r="G12" s="783"/>
      <c r="H12" s="782"/>
      <c r="I12" s="783"/>
      <c r="J12" s="784" t="str">
        <f t="shared" ref="J12:J14" si="0">IF(F12&gt;0,H12/F12,"-")</f>
        <v>-</v>
      </c>
      <c r="K12" s="785"/>
      <c r="L12" s="857">
        <f>H12-F12</f>
        <v>0</v>
      </c>
      <c r="M12" s="858"/>
      <c r="N12" s="784" t="str">
        <f t="shared" ref="N12:N14" si="1">IF(D12&gt;0,H12/D12,"-")</f>
        <v>-</v>
      </c>
      <c r="O12" s="785"/>
      <c r="P12" s="857">
        <f>H12-D12</f>
        <v>0</v>
      </c>
      <c r="Q12" s="859"/>
      <c r="R12" s="860"/>
      <c r="S12" s="783"/>
      <c r="T12" s="782"/>
      <c r="U12" s="783"/>
      <c r="V12" s="782"/>
      <c r="W12" s="783"/>
      <c r="X12" s="784" t="str">
        <f t="shared" ref="X12:X14" si="2">IF(T12&gt;0,V12/T12,"-")</f>
        <v>-</v>
      </c>
      <c r="Y12" s="785"/>
      <c r="Z12" s="857">
        <f>V12-T12</f>
        <v>0</v>
      </c>
      <c r="AA12" s="858"/>
      <c r="AB12" s="784" t="str">
        <f t="shared" ref="AB12:AB14" si="3">IF(R12&gt;0,V12/R12,"-")</f>
        <v>-</v>
      </c>
      <c r="AC12" s="785"/>
      <c r="AD12" s="857">
        <f>V12-R12</f>
        <v>0</v>
      </c>
      <c r="AE12" s="859"/>
    </row>
    <row r="13" spans="1:31" s="463" customFormat="1" x14ac:dyDescent="0.2">
      <c r="A13" s="464"/>
      <c r="B13" s="465"/>
      <c r="C13" s="467" t="s">
        <v>325</v>
      </c>
      <c r="D13" s="860"/>
      <c r="E13" s="783"/>
      <c r="F13" s="782"/>
      <c r="G13" s="783"/>
      <c r="H13" s="782"/>
      <c r="I13" s="783"/>
      <c r="J13" s="784" t="str">
        <f t="shared" si="0"/>
        <v>-</v>
      </c>
      <c r="K13" s="785"/>
      <c r="L13" s="857">
        <f>H13-F13</f>
        <v>0</v>
      </c>
      <c r="M13" s="858"/>
      <c r="N13" s="784" t="str">
        <f t="shared" si="1"/>
        <v>-</v>
      </c>
      <c r="O13" s="785"/>
      <c r="P13" s="857">
        <f>H13-D13</f>
        <v>0</v>
      </c>
      <c r="Q13" s="859"/>
      <c r="R13" s="860"/>
      <c r="S13" s="783"/>
      <c r="T13" s="782"/>
      <c r="U13" s="783"/>
      <c r="V13" s="782"/>
      <c r="W13" s="783"/>
      <c r="X13" s="784" t="str">
        <f t="shared" si="2"/>
        <v>-</v>
      </c>
      <c r="Y13" s="785"/>
      <c r="Z13" s="857">
        <f>V13-T13</f>
        <v>0</v>
      </c>
      <c r="AA13" s="858"/>
      <c r="AB13" s="784" t="str">
        <f t="shared" si="3"/>
        <v>-</v>
      </c>
      <c r="AC13" s="785"/>
      <c r="AD13" s="857">
        <f>V13-R13</f>
        <v>0</v>
      </c>
      <c r="AE13" s="859"/>
    </row>
    <row r="14" spans="1:31" s="463" customFormat="1" x14ac:dyDescent="0.2">
      <c r="A14" s="464"/>
      <c r="B14" s="465"/>
      <c r="C14" s="468" t="s">
        <v>395</v>
      </c>
      <c r="D14" s="782"/>
      <c r="E14" s="783"/>
      <c r="F14" s="782"/>
      <c r="G14" s="783"/>
      <c r="H14" s="782"/>
      <c r="I14" s="783"/>
      <c r="J14" s="784" t="str">
        <f t="shared" si="0"/>
        <v>-</v>
      </c>
      <c r="K14" s="785"/>
      <c r="L14" s="857">
        <f>H14-F14</f>
        <v>0</v>
      </c>
      <c r="M14" s="858"/>
      <c r="N14" s="784" t="str">
        <f t="shared" si="1"/>
        <v>-</v>
      </c>
      <c r="O14" s="785"/>
      <c r="P14" s="857">
        <f>H14-D14</f>
        <v>0</v>
      </c>
      <c r="Q14" s="859"/>
      <c r="R14" s="782"/>
      <c r="S14" s="783"/>
      <c r="T14" s="782"/>
      <c r="U14" s="783"/>
      <c r="V14" s="782"/>
      <c r="W14" s="783"/>
      <c r="X14" s="784" t="str">
        <f t="shared" si="2"/>
        <v>-</v>
      </c>
      <c r="Y14" s="785"/>
      <c r="Z14" s="857">
        <f>V14-T14</f>
        <v>0</v>
      </c>
      <c r="AA14" s="858"/>
      <c r="AB14" s="784" t="str">
        <f t="shared" si="3"/>
        <v>-</v>
      </c>
      <c r="AC14" s="785"/>
      <c r="AD14" s="857">
        <f>V14-R14</f>
        <v>0</v>
      </c>
      <c r="AE14" s="859"/>
    </row>
    <row r="15" spans="1:31" s="463" customFormat="1" x14ac:dyDescent="0.2">
      <c r="A15" s="464"/>
      <c r="B15" s="465"/>
      <c r="C15" s="469" t="s">
        <v>396</v>
      </c>
      <c r="D15" s="470">
        <f>SUM(D17:D21)</f>
        <v>0</v>
      </c>
      <c r="E15" s="470">
        <f t="shared" ref="E15:I15" si="4">SUM(E17:E21)</f>
        <v>0</v>
      </c>
      <c r="F15" s="470">
        <f t="shared" si="4"/>
        <v>0</v>
      </c>
      <c r="G15" s="470">
        <f t="shared" si="4"/>
        <v>0</v>
      </c>
      <c r="H15" s="470">
        <f t="shared" si="4"/>
        <v>0</v>
      </c>
      <c r="I15" s="470">
        <f t="shared" si="4"/>
        <v>0</v>
      </c>
      <c r="J15" s="236" t="str">
        <f>IF(F15&gt;0,H15/F15,"-")</f>
        <v>-</v>
      </c>
      <c r="K15" s="236" t="str">
        <f>IF(G15&gt;0,I15/G15,"-")</f>
        <v>-</v>
      </c>
      <c r="L15" s="471">
        <f>H15-F15</f>
        <v>0</v>
      </c>
      <c r="M15" s="471">
        <f>I15-G15</f>
        <v>0</v>
      </c>
      <c r="N15" s="236" t="str">
        <f>IF(D15&gt;0,H15/D15,"-")</f>
        <v>-</v>
      </c>
      <c r="O15" s="236" t="str">
        <f>IF(E15&gt;0,I15/E15,"-")</f>
        <v>-</v>
      </c>
      <c r="P15" s="471">
        <f>H15-D15</f>
        <v>0</v>
      </c>
      <c r="Q15" s="472">
        <f>I15-E15</f>
        <v>0</v>
      </c>
      <c r="R15" s="470">
        <f>SUM(R17:R21)</f>
        <v>0</v>
      </c>
      <c r="S15" s="470">
        <f t="shared" ref="S15:W15" si="5">SUM(S17:S21)</f>
        <v>0</v>
      </c>
      <c r="T15" s="470">
        <f t="shared" si="5"/>
        <v>0</v>
      </c>
      <c r="U15" s="470">
        <f t="shared" si="5"/>
        <v>0</v>
      </c>
      <c r="V15" s="470">
        <f t="shared" si="5"/>
        <v>0</v>
      </c>
      <c r="W15" s="470">
        <f t="shared" si="5"/>
        <v>0</v>
      </c>
      <c r="X15" s="236" t="str">
        <f>IF(T15&gt;0,V15/T15,"-")</f>
        <v>-</v>
      </c>
      <c r="Y15" s="236" t="str">
        <f>IF(U15&gt;0,W15/U15,"-")</f>
        <v>-</v>
      </c>
      <c r="Z15" s="471">
        <f>V15-T15</f>
        <v>0</v>
      </c>
      <c r="AA15" s="471">
        <f>W15-U15</f>
        <v>0</v>
      </c>
      <c r="AB15" s="236" t="str">
        <f>IF(R15&gt;0,V15/R15,"-")</f>
        <v>-</v>
      </c>
      <c r="AC15" s="236" t="str">
        <f>IF(S15&gt;0,W15/S15,"-")</f>
        <v>-</v>
      </c>
      <c r="AD15" s="471">
        <f>V15-R15</f>
        <v>0</v>
      </c>
      <c r="AE15" s="472">
        <f>W15-S15</f>
        <v>0</v>
      </c>
    </row>
    <row r="16" spans="1:31" x14ac:dyDescent="0.2">
      <c r="A16" s="464"/>
      <c r="B16" s="465"/>
      <c r="C16" s="466" t="s">
        <v>242</v>
      </c>
      <c r="D16" s="473"/>
      <c r="E16" s="473"/>
      <c r="F16" s="473"/>
      <c r="G16" s="473"/>
      <c r="H16" s="473"/>
      <c r="I16" s="473"/>
      <c r="J16" s="236"/>
      <c r="K16" s="236"/>
      <c r="L16" s="474"/>
      <c r="M16" s="474"/>
      <c r="N16" s="236"/>
      <c r="O16" s="236"/>
      <c r="P16" s="474"/>
      <c r="Q16" s="475"/>
      <c r="R16" s="473"/>
      <c r="S16" s="473"/>
      <c r="T16" s="473"/>
      <c r="U16" s="473"/>
      <c r="V16" s="473"/>
      <c r="W16" s="473"/>
      <c r="X16" s="236"/>
      <c r="Y16" s="236"/>
      <c r="Z16" s="474"/>
      <c r="AA16" s="474"/>
      <c r="AB16" s="236"/>
      <c r="AC16" s="236"/>
      <c r="AD16" s="474"/>
      <c r="AE16" s="475"/>
    </row>
    <row r="17" spans="1:31" x14ac:dyDescent="0.2">
      <c r="A17" s="464"/>
      <c r="B17" s="465"/>
      <c r="C17" s="476" t="s">
        <v>397</v>
      </c>
      <c r="D17" s="473"/>
      <c r="E17" s="473"/>
      <c r="F17" s="473"/>
      <c r="G17" s="473"/>
      <c r="H17" s="473"/>
      <c r="I17" s="473"/>
      <c r="J17" s="244" t="str">
        <f t="shared" ref="J17:K22" si="6">IF(F17&gt;0,H17/F17,"-")</f>
        <v>-</v>
      </c>
      <c r="K17" s="244" t="str">
        <f t="shared" si="6"/>
        <v>-</v>
      </c>
      <c r="L17" s="474">
        <f t="shared" ref="L17:M22" si="7">H17-F17</f>
        <v>0</v>
      </c>
      <c r="M17" s="474">
        <f t="shared" si="7"/>
        <v>0</v>
      </c>
      <c r="N17" s="244" t="str">
        <f t="shared" ref="N17:O22" si="8">IF(D17&gt;0,H17/D17,"-")</f>
        <v>-</v>
      </c>
      <c r="O17" s="244" t="str">
        <f t="shared" si="8"/>
        <v>-</v>
      </c>
      <c r="P17" s="474">
        <f t="shared" ref="P17:Q22" si="9">H17-D17</f>
        <v>0</v>
      </c>
      <c r="Q17" s="475">
        <f t="shared" si="9"/>
        <v>0</v>
      </c>
      <c r="R17" s="473"/>
      <c r="S17" s="473"/>
      <c r="T17" s="473"/>
      <c r="U17" s="473"/>
      <c r="V17" s="473"/>
      <c r="W17" s="473"/>
      <c r="X17" s="244" t="str">
        <f t="shared" ref="X17:Y22" si="10">IF(T17&gt;0,V17/T17,"-")</f>
        <v>-</v>
      </c>
      <c r="Y17" s="244" t="str">
        <f t="shared" si="10"/>
        <v>-</v>
      </c>
      <c r="Z17" s="474">
        <f t="shared" ref="Z17:AA22" si="11">V17-T17</f>
        <v>0</v>
      </c>
      <c r="AA17" s="474">
        <f t="shared" si="11"/>
        <v>0</v>
      </c>
      <c r="AB17" s="244" t="str">
        <f t="shared" ref="AB17:AC22" si="12">IF(R17&gt;0,V17/R17,"-")</f>
        <v>-</v>
      </c>
      <c r="AC17" s="244" t="str">
        <f t="shared" si="12"/>
        <v>-</v>
      </c>
      <c r="AD17" s="474">
        <f t="shared" ref="AD17:AE22" si="13">V17-R17</f>
        <v>0</v>
      </c>
      <c r="AE17" s="475">
        <f t="shared" si="13"/>
        <v>0</v>
      </c>
    </row>
    <row r="18" spans="1:31" ht="22.5" x14ac:dyDescent="0.2">
      <c r="A18" s="464"/>
      <c r="B18" s="465"/>
      <c r="C18" s="477" t="s">
        <v>398</v>
      </c>
      <c r="D18" s="473"/>
      <c r="E18" s="473"/>
      <c r="F18" s="473"/>
      <c r="G18" s="473"/>
      <c r="H18" s="473"/>
      <c r="I18" s="473"/>
      <c r="J18" s="244" t="str">
        <f t="shared" si="6"/>
        <v>-</v>
      </c>
      <c r="K18" s="244" t="str">
        <f t="shared" si="6"/>
        <v>-</v>
      </c>
      <c r="L18" s="474">
        <f t="shared" si="7"/>
        <v>0</v>
      </c>
      <c r="M18" s="474">
        <f t="shared" si="7"/>
        <v>0</v>
      </c>
      <c r="N18" s="244" t="str">
        <f t="shared" si="8"/>
        <v>-</v>
      </c>
      <c r="O18" s="244" t="str">
        <f t="shared" si="8"/>
        <v>-</v>
      </c>
      <c r="P18" s="474">
        <f t="shared" si="9"/>
        <v>0</v>
      </c>
      <c r="Q18" s="475">
        <f t="shared" si="9"/>
        <v>0</v>
      </c>
      <c r="R18" s="473"/>
      <c r="S18" s="473"/>
      <c r="T18" s="473"/>
      <c r="U18" s="473"/>
      <c r="V18" s="473"/>
      <c r="W18" s="473"/>
      <c r="X18" s="244" t="str">
        <f t="shared" si="10"/>
        <v>-</v>
      </c>
      <c r="Y18" s="244" t="str">
        <f t="shared" si="10"/>
        <v>-</v>
      </c>
      <c r="Z18" s="474">
        <f t="shared" si="11"/>
        <v>0</v>
      </c>
      <c r="AA18" s="474">
        <f t="shared" si="11"/>
        <v>0</v>
      </c>
      <c r="AB18" s="244" t="str">
        <f t="shared" si="12"/>
        <v>-</v>
      </c>
      <c r="AC18" s="244" t="str">
        <f t="shared" si="12"/>
        <v>-</v>
      </c>
      <c r="AD18" s="474">
        <f t="shared" si="13"/>
        <v>0</v>
      </c>
      <c r="AE18" s="475">
        <f t="shared" si="13"/>
        <v>0</v>
      </c>
    </row>
    <row r="19" spans="1:31" ht="22.5" x14ac:dyDescent="0.2">
      <c r="A19" s="464"/>
      <c r="B19" s="465"/>
      <c r="C19" s="477" t="s">
        <v>399</v>
      </c>
      <c r="D19" s="473"/>
      <c r="E19" s="473"/>
      <c r="F19" s="473"/>
      <c r="G19" s="473"/>
      <c r="H19" s="473"/>
      <c r="I19" s="473"/>
      <c r="J19" s="244" t="str">
        <f t="shared" si="6"/>
        <v>-</v>
      </c>
      <c r="K19" s="244" t="str">
        <f t="shared" si="6"/>
        <v>-</v>
      </c>
      <c r="L19" s="474">
        <f t="shared" si="7"/>
        <v>0</v>
      </c>
      <c r="M19" s="474">
        <f t="shared" si="7"/>
        <v>0</v>
      </c>
      <c r="N19" s="244" t="str">
        <f t="shared" si="8"/>
        <v>-</v>
      </c>
      <c r="O19" s="244" t="str">
        <f t="shared" si="8"/>
        <v>-</v>
      </c>
      <c r="P19" s="474">
        <f t="shared" si="9"/>
        <v>0</v>
      </c>
      <c r="Q19" s="475">
        <f t="shared" si="9"/>
        <v>0</v>
      </c>
      <c r="R19" s="473"/>
      <c r="S19" s="473"/>
      <c r="T19" s="473"/>
      <c r="U19" s="473"/>
      <c r="V19" s="473"/>
      <c r="W19" s="473"/>
      <c r="X19" s="244" t="str">
        <f t="shared" si="10"/>
        <v>-</v>
      </c>
      <c r="Y19" s="244" t="str">
        <f t="shared" si="10"/>
        <v>-</v>
      </c>
      <c r="Z19" s="474">
        <f t="shared" si="11"/>
        <v>0</v>
      </c>
      <c r="AA19" s="474">
        <f t="shared" si="11"/>
        <v>0</v>
      </c>
      <c r="AB19" s="244" t="str">
        <f t="shared" si="12"/>
        <v>-</v>
      </c>
      <c r="AC19" s="244" t="str">
        <f t="shared" si="12"/>
        <v>-</v>
      </c>
      <c r="AD19" s="474">
        <f t="shared" si="13"/>
        <v>0</v>
      </c>
      <c r="AE19" s="475">
        <f t="shared" si="13"/>
        <v>0</v>
      </c>
    </row>
    <row r="20" spans="1:31" x14ac:dyDescent="0.2">
      <c r="A20" s="464"/>
      <c r="B20" s="465"/>
      <c r="C20" s="477" t="s">
        <v>400</v>
      </c>
      <c r="D20" s="473"/>
      <c r="E20" s="473"/>
      <c r="F20" s="473"/>
      <c r="G20" s="473"/>
      <c r="H20" s="473"/>
      <c r="I20" s="473"/>
      <c r="J20" s="244" t="str">
        <f t="shared" si="6"/>
        <v>-</v>
      </c>
      <c r="K20" s="244" t="str">
        <f t="shared" si="6"/>
        <v>-</v>
      </c>
      <c r="L20" s="474">
        <f t="shared" si="7"/>
        <v>0</v>
      </c>
      <c r="M20" s="474">
        <f t="shared" si="7"/>
        <v>0</v>
      </c>
      <c r="N20" s="244" t="str">
        <f t="shared" si="8"/>
        <v>-</v>
      </c>
      <c r="O20" s="244" t="str">
        <f t="shared" si="8"/>
        <v>-</v>
      </c>
      <c r="P20" s="474">
        <f t="shared" si="9"/>
        <v>0</v>
      </c>
      <c r="Q20" s="475">
        <f t="shared" si="9"/>
        <v>0</v>
      </c>
      <c r="R20" s="473"/>
      <c r="S20" s="473"/>
      <c r="T20" s="473"/>
      <c r="U20" s="473"/>
      <c r="V20" s="473"/>
      <c r="W20" s="473"/>
      <c r="X20" s="244" t="str">
        <f t="shared" si="10"/>
        <v>-</v>
      </c>
      <c r="Y20" s="244" t="str">
        <f t="shared" si="10"/>
        <v>-</v>
      </c>
      <c r="Z20" s="474">
        <f t="shared" si="11"/>
        <v>0</v>
      </c>
      <c r="AA20" s="474">
        <f t="shared" si="11"/>
        <v>0</v>
      </c>
      <c r="AB20" s="244" t="str">
        <f t="shared" si="12"/>
        <v>-</v>
      </c>
      <c r="AC20" s="244" t="str">
        <f t="shared" si="12"/>
        <v>-</v>
      </c>
      <c r="AD20" s="474">
        <f t="shared" si="13"/>
        <v>0</v>
      </c>
      <c r="AE20" s="475">
        <f t="shared" si="13"/>
        <v>0</v>
      </c>
    </row>
    <row r="21" spans="1:31" x14ac:dyDescent="0.2">
      <c r="A21" s="464"/>
      <c r="B21" s="465"/>
      <c r="C21" s="477" t="s">
        <v>401</v>
      </c>
      <c r="D21" s="473"/>
      <c r="E21" s="473"/>
      <c r="F21" s="473"/>
      <c r="G21" s="473"/>
      <c r="H21" s="473"/>
      <c r="I21" s="473"/>
      <c r="J21" s="244" t="str">
        <f t="shared" si="6"/>
        <v>-</v>
      </c>
      <c r="K21" s="244" t="str">
        <f t="shared" si="6"/>
        <v>-</v>
      </c>
      <c r="L21" s="474">
        <f t="shared" si="7"/>
        <v>0</v>
      </c>
      <c r="M21" s="474">
        <f t="shared" si="7"/>
        <v>0</v>
      </c>
      <c r="N21" s="244" t="str">
        <f t="shared" si="8"/>
        <v>-</v>
      </c>
      <c r="O21" s="244" t="str">
        <f t="shared" si="8"/>
        <v>-</v>
      </c>
      <c r="P21" s="474">
        <f t="shared" si="9"/>
        <v>0</v>
      </c>
      <c r="Q21" s="475">
        <f t="shared" si="9"/>
        <v>0</v>
      </c>
      <c r="R21" s="473"/>
      <c r="S21" s="473"/>
      <c r="T21" s="473"/>
      <c r="U21" s="473"/>
      <c r="V21" s="473"/>
      <c r="W21" s="473"/>
      <c r="X21" s="244" t="str">
        <f t="shared" si="10"/>
        <v>-</v>
      </c>
      <c r="Y21" s="244" t="str">
        <f t="shared" si="10"/>
        <v>-</v>
      </c>
      <c r="Z21" s="474">
        <f t="shared" si="11"/>
        <v>0</v>
      </c>
      <c r="AA21" s="474">
        <f t="shared" si="11"/>
        <v>0</v>
      </c>
      <c r="AB21" s="244" t="str">
        <f t="shared" si="12"/>
        <v>-</v>
      </c>
      <c r="AC21" s="244" t="str">
        <f t="shared" si="12"/>
        <v>-</v>
      </c>
      <c r="AD21" s="474">
        <f t="shared" si="13"/>
        <v>0</v>
      </c>
      <c r="AE21" s="475">
        <f t="shared" si="13"/>
        <v>0</v>
      </c>
    </row>
    <row r="22" spans="1:31" s="463" customFormat="1" x14ac:dyDescent="0.2">
      <c r="A22" s="464"/>
      <c r="B22" s="465"/>
      <c r="C22" s="469" t="s">
        <v>402</v>
      </c>
      <c r="D22" s="470">
        <f>SUM(D24:D28)</f>
        <v>0</v>
      </c>
      <c r="E22" s="470">
        <f t="shared" ref="E22:I22" si="14">SUM(E24:E28)</f>
        <v>0</v>
      </c>
      <c r="F22" s="470">
        <f t="shared" si="14"/>
        <v>0</v>
      </c>
      <c r="G22" s="470">
        <f t="shared" si="14"/>
        <v>0</v>
      </c>
      <c r="H22" s="470">
        <f t="shared" si="14"/>
        <v>0</v>
      </c>
      <c r="I22" s="470">
        <f t="shared" si="14"/>
        <v>0</v>
      </c>
      <c r="J22" s="236" t="str">
        <f t="shared" si="6"/>
        <v>-</v>
      </c>
      <c r="K22" s="236" t="str">
        <f t="shared" si="6"/>
        <v>-</v>
      </c>
      <c r="L22" s="471">
        <f t="shared" si="7"/>
        <v>0</v>
      </c>
      <c r="M22" s="471">
        <f t="shared" si="7"/>
        <v>0</v>
      </c>
      <c r="N22" s="236" t="str">
        <f t="shared" si="8"/>
        <v>-</v>
      </c>
      <c r="O22" s="236" t="str">
        <f t="shared" si="8"/>
        <v>-</v>
      </c>
      <c r="P22" s="471">
        <f t="shared" si="9"/>
        <v>0</v>
      </c>
      <c r="Q22" s="472">
        <f t="shared" si="9"/>
        <v>0</v>
      </c>
      <c r="R22" s="470">
        <f>SUM(R24:R28)</f>
        <v>0</v>
      </c>
      <c r="S22" s="470">
        <f t="shared" ref="S22:W22" si="15">SUM(S24:S28)</f>
        <v>0</v>
      </c>
      <c r="T22" s="470">
        <f t="shared" si="15"/>
        <v>0</v>
      </c>
      <c r="U22" s="470">
        <f t="shared" si="15"/>
        <v>0</v>
      </c>
      <c r="V22" s="470">
        <f t="shared" si="15"/>
        <v>0</v>
      </c>
      <c r="W22" s="470">
        <f t="shared" si="15"/>
        <v>0</v>
      </c>
      <c r="X22" s="236" t="str">
        <f t="shared" si="10"/>
        <v>-</v>
      </c>
      <c r="Y22" s="236" t="str">
        <f t="shared" si="10"/>
        <v>-</v>
      </c>
      <c r="Z22" s="471">
        <f t="shared" si="11"/>
        <v>0</v>
      </c>
      <c r="AA22" s="471">
        <f t="shared" si="11"/>
        <v>0</v>
      </c>
      <c r="AB22" s="236" t="str">
        <f t="shared" si="12"/>
        <v>-</v>
      </c>
      <c r="AC22" s="236" t="str">
        <f t="shared" si="12"/>
        <v>-</v>
      </c>
      <c r="AD22" s="471">
        <f t="shared" si="13"/>
        <v>0</v>
      </c>
      <c r="AE22" s="472">
        <f t="shared" si="13"/>
        <v>0</v>
      </c>
    </row>
    <row r="23" spans="1:31" x14ac:dyDescent="0.2">
      <c r="A23" s="464"/>
      <c r="B23" s="465"/>
      <c r="C23" s="466" t="s">
        <v>242</v>
      </c>
      <c r="D23" s="473"/>
      <c r="E23" s="473"/>
      <c r="F23" s="473"/>
      <c r="G23" s="473"/>
      <c r="H23" s="473"/>
      <c r="I23" s="473"/>
      <c r="J23" s="236"/>
      <c r="K23" s="236"/>
      <c r="L23" s="474"/>
      <c r="M23" s="474"/>
      <c r="N23" s="236"/>
      <c r="O23" s="236"/>
      <c r="P23" s="474"/>
      <c r="Q23" s="475"/>
      <c r="R23" s="473"/>
      <c r="S23" s="473"/>
      <c r="T23" s="473"/>
      <c r="U23" s="473"/>
      <c r="V23" s="473"/>
      <c r="W23" s="473"/>
      <c r="X23" s="236"/>
      <c r="Y23" s="236"/>
      <c r="Z23" s="474"/>
      <c r="AA23" s="474"/>
      <c r="AB23" s="236"/>
      <c r="AC23" s="236"/>
      <c r="AD23" s="474"/>
      <c r="AE23" s="475"/>
    </row>
    <row r="24" spans="1:31" x14ac:dyDescent="0.2">
      <c r="A24" s="464"/>
      <c r="B24" s="465"/>
      <c r="C24" s="476" t="s">
        <v>397</v>
      </c>
      <c r="D24" s="478"/>
      <c r="E24" s="473"/>
      <c r="F24" s="478"/>
      <c r="G24" s="473"/>
      <c r="H24" s="478"/>
      <c r="I24" s="473"/>
      <c r="J24" s="244" t="str">
        <f t="shared" ref="J24:J28" si="16">IF(F24&gt;0,H24/F24,"-")</f>
        <v>-</v>
      </c>
      <c r="K24" s="244" t="str">
        <f t="shared" ref="K24:K28" si="17">IF(G24&gt;0,I24/G24,"-")</f>
        <v>-</v>
      </c>
      <c r="L24" s="474">
        <f t="shared" ref="L24:L28" si="18">H24-F24</f>
        <v>0</v>
      </c>
      <c r="M24" s="474">
        <f t="shared" ref="M24:M28" si="19">I24-G24</f>
        <v>0</v>
      </c>
      <c r="N24" s="244" t="str">
        <f t="shared" ref="N24:N28" si="20">IF(D24&gt;0,H24/D24,"-")</f>
        <v>-</v>
      </c>
      <c r="O24" s="244" t="str">
        <f t="shared" ref="O24:O28" si="21">IF(E24&gt;0,I24/E24,"-")</f>
        <v>-</v>
      </c>
      <c r="P24" s="474">
        <f t="shared" ref="P24:P28" si="22">H24-D24</f>
        <v>0</v>
      </c>
      <c r="Q24" s="475">
        <f t="shared" ref="Q24:Q28" si="23">I24-E24</f>
        <v>0</v>
      </c>
      <c r="R24" s="478"/>
      <c r="S24" s="473"/>
      <c r="T24" s="478"/>
      <c r="U24" s="473"/>
      <c r="V24" s="478"/>
      <c r="W24" s="473"/>
      <c r="X24" s="244" t="str">
        <f t="shared" ref="X24:X28" si="24">IF(T24&gt;0,V24/T24,"-")</f>
        <v>-</v>
      </c>
      <c r="Y24" s="244" t="str">
        <f t="shared" ref="Y24:Y28" si="25">IF(U24&gt;0,W24/U24,"-")</f>
        <v>-</v>
      </c>
      <c r="Z24" s="474">
        <f t="shared" ref="Z24:Z28" si="26">V24-T24</f>
        <v>0</v>
      </c>
      <c r="AA24" s="474">
        <f t="shared" ref="AA24:AA28" si="27">W24-U24</f>
        <v>0</v>
      </c>
      <c r="AB24" s="244" t="str">
        <f t="shared" ref="AB24:AB28" si="28">IF(R24&gt;0,V24/R24,"-")</f>
        <v>-</v>
      </c>
      <c r="AC24" s="244" t="str">
        <f t="shared" ref="AC24:AC28" si="29">IF(S24&gt;0,W24/S24,"-")</f>
        <v>-</v>
      </c>
      <c r="AD24" s="474">
        <f t="shared" ref="AD24:AD28" si="30">V24-R24</f>
        <v>0</v>
      </c>
      <c r="AE24" s="475">
        <f t="shared" ref="AE24:AE28" si="31">W24-S24</f>
        <v>0</v>
      </c>
    </row>
    <row r="25" spans="1:31" ht="22.5" x14ac:dyDescent="0.2">
      <c r="A25" s="464"/>
      <c r="B25" s="465"/>
      <c r="C25" s="477" t="s">
        <v>398</v>
      </c>
      <c r="D25" s="478"/>
      <c r="E25" s="473"/>
      <c r="F25" s="478"/>
      <c r="G25" s="473"/>
      <c r="H25" s="478"/>
      <c r="I25" s="473"/>
      <c r="J25" s="244" t="str">
        <f t="shared" si="16"/>
        <v>-</v>
      </c>
      <c r="K25" s="244" t="str">
        <f t="shared" si="17"/>
        <v>-</v>
      </c>
      <c r="L25" s="474">
        <f t="shared" si="18"/>
        <v>0</v>
      </c>
      <c r="M25" s="474">
        <f t="shared" si="19"/>
        <v>0</v>
      </c>
      <c r="N25" s="244" t="str">
        <f t="shared" si="20"/>
        <v>-</v>
      </c>
      <c r="O25" s="244" t="str">
        <f t="shared" si="21"/>
        <v>-</v>
      </c>
      <c r="P25" s="474">
        <f t="shared" si="22"/>
        <v>0</v>
      </c>
      <c r="Q25" s="475">
        <f t="shared" si="23"/>
        <v>0</v>
      </c>
      <c r="R25" s="478"/>
      <c r="S25" s="473"/>
      <c r="T25" s="478"/>
      <c r="U25" s="473"/>
      <c r="V25" s="478"/>
      <c r="W25" s="473"/>
      <c r="X25" s="244" t="str">
        <f t="shared" si="24"/>
        <v>-</v>
      </c>
      <c r="Y25" s="244" t="str">
        <f t="shared" si="25"/>
        <v>-</v>
      </c>
      <c r="Z25" s="474">
        <f t="shared" si="26"/>
        <v>0</v>
      </c>
      <c r="AA25" s="474">
        <f t="shared" si="27"/>
        <v>0</v>
      </c>
      <c r="AB25" s="244" t="str">
        <f t="shared" si="28"/>
        <v>-</v>
      </c>
      <c r="AC25" s="244" t="str">
        <f t="shared" si="29"/>
        <v>-</v>
      </c>
      <c r="AD25" s="474">
        <f t="shared" si="30"/>
        <v>0</v>
      </c>
      <c r="AE25" s="475">
        <f t="shared" si="31"/>
        <v>0</v>
      </c>
    </row>
    <row r="26" spans="1:31" ht="22.5" x14ac:dyDescent="0.2">
      <c r="A26" s="464"/>
      <c r="B26" s="465"/>
      <c r="C26" s="477" t="s">
        <v>399</v>
      </c>
      <c r="D26" s="478"/>
      <c r="E26" s="473"/>
      <c r="F26" s="478"/>
      <c r="G26" s="473"/>
      <c r="H26" s="478"/>
      <c r="I26" s="473"/>
      <c r="J26" s="244" t="str">
        <f t="shared" si="16"/>
        <v>-</v>
      </c>
      <c r="K26" s="244" t="str">
        <f t="shared" si="17"/>
        <v>-</v>
      </c>
      <c r="L26" s="474">
        <f t="shared" si="18"/>
        <v>0</v>
      </c>
      <c r="M26" s="474">
        <f t="shared" si="19"/>
        <v>0</v>
      </c>
      <c r="N26" s="244" t="str">
        <f t="shared" si="20"/>
        <v>-</v>
      </c>
      <c r="O26" s="244" t="str">
        <f t="shared" si="21"/>
        <v>-</v>
      </c>
      <c r="P26" s="474">
        <f t="shared" si="22"/>
        <v>0</v>
      </c>
      <c r="Q26" s="475">
        <f t="shared" si="23"/>
        <v>0</v>
      </c>
      <c r="R26" s="478"/>
      <c r="S26" s="473"/>
      <c r="T26" s="478"/>
      <c r="U26" s="473"/>
      <c r="V26" s="478"/>
      <c r="W26" s="473"/>
      <c r="X26" s="244" t="str">
        <f t="shared" si="24"/>
        <v>-</v>
      </c>
      <c r="Y26" s="244" t="str">
        <f t="shared" si="25"/>
        <v>-</v>
      </c>
      <c r="Z26" s="474">
        <f t="shared" si="26"/>
        <v>0</v>
      </c>
      <c r="AA26" s="474">
        <f t="shared" si="27"/>
        <v>0</v>
      </c>
      <c r="AB26" s="244" t="str">
        <f t="shared" si="28"/>
        <v>-</v>
      </c>
      <c r="AC26" s="244" t="str">
        <f t="shared" si="29"/>
        <v>-</v>
      </c>
      <c r="AD26" s="474">
        <f t="shared" si="30"/>
        <v>0</v>
      </c>
      <c r="AE26" s="475">
        <f t="shared" si="31"/>
        <v>0</v>
      </c>
    </row>
    <row r="27" spans="1:31" x14ac:dyDescent="0.2">
      <c r="A27" s="464"/>
      <c r="B27" s="465"/>
      <c r="C27" s="477" t="s">
        <v>400</v>
      </c>
      <c r="D27" s="478"/>
      <c r="E27" s="473"/>
      <c r="F27" s="478"/>
      <c r="G27" s="473"/>
      <c r="H27" s="478"/>
      <c r="I27" s="473"/>
      <c r="J27" s="244" t="str">
        <f t="shared" si="16"/>
        <v>-</v>
      </c>
      <c r="K27" s="244" t="str">
        <f t="shared" si="17"/>
        <v>-</v>
      </c>
      <c r="L27" s="474">
        <f t="shared" si="18"/>
        <v>0</v>
      </c>
      <c r="M27" s="474">
        <f t="shared" si="19"/>
        <v>0</v>
      </c>
      <c r="N27" s="244" t="str">
        <f t="shared" si="20"/>
        <v>-</v>
      </c>
      <c r="O27" s="244" t="str">
        <f t="shared" si="21"/>
        <v>-</v>
      </c>
      <c r="P27" s="474">
        <f t="shared" si="22"/>
        <v>0</v>
      </c>
      <c r="Q27" s="475">
        <f t="shared" si="23"/>
        <v>0</v>
      </c>
      <c r="R27" s="478"/>
      <c r="S27" s="473"/>
      <c r="T27" s="478"/>
      <c r="U27" s="473"/>
      <c r="V27" s="478"/>
      <c r="W27" s="473"/>
      <c r="X27" s="244" t="str">
        <f t="shared" si="24"/>
        <v>-</v>
      </c>
      <c r="Y27" s="244" t="str">
        <f t="shared" si="25"/>
        <v>-</v>
      </c>
      <c r="Z27" s="474">
        <f t="shared" si="26"/>
        <v>0</v>
      </c>
      <c r="AA27" s="474">
        <f t="shared" si="27"/>
        <v>0</v>
      </c>
      <c r="AB27" s="244" t="str">
        <f t="shared" si="28"/>
        <v>-</v>
      </c>
      <c r="AC27" s="244" t="str">
        <f t="shared" si="29"/>
        <v>-</v>
      </c>
      <c r="AD27" s="474">
        <f t="shared" si="30"/>
        <v>0</v>
      </c>
      <c r="AE27" s="475">
        <f t="shared" si="31"/>
        <v>0</v>
      </c>
    </row>
    <row r="28" spans="1:31" x14ac:dyDescent="0.2">
      <c r="A28" s="464"/>
      <c r="B28" s="465"/>
      <c r="C28" s="477" t="s">
        <v>401</v>
      </c>
      <c r="D28" s="478"/>
      <c r="E28" s="473"/>
      <c r="F28" s="478"/>
      <c r="G28" s="473"/>
      <c r="H28" s="478"/>
      <c r="I28" s="473"/>
      <c r="J28" s="244" t="str">
        <f t="shared" si="16"/>
        <v>-</v>
      </c>
      <c r="K28" s="244" t="str">
        <f t="shared" si="17"/>
        <v>-</v>
      </c>
      <c r="L28" s="474">
        <f t="shared" si="18"/>
        <v>0</v>
      </c>
      <c r="M28" s="474">
        <f t="shared" si="19"/>
        <v>0</v>
      </c>
      <c r="N28" s="244" t="str">
        <f t="shared" si="20"/>
        <v>-</v>
      </c>
      <c r="O28" s="244" t="str">
        <f t="shared" si="21"/>
        <v>-</v>
      </c>
      <c r="P28" s="474">
        <f t="shared" si="22"/>
        <v>0</v>
      </c>
      <c r="Q28" s="475">
        <f t="shared" si="23"/>
        <v>0</v>
      </c>
      <c r="R28" s="478"/>
      <c r="S28" s="473"/>
      <c r="T28" s="478"/>
      <c r="U28" s="473"/>
      <c r="V28" s="478"/>
      <c r="W28" s="473"/>
      <c r="X28" s="244" t="str">
        <f t="shared" si="24"/>
        <v>-</v>
      </c>
      <c r="Y28" s="244" t="str">
        <f t="shared" si="25"/>
        <v>-</v>
      </c>
      <c r="Z28" s="474">
        <f t="shared" si="26"/>
        <v>0</v>
      </c>
      <c r="AA28" s="474">
        <f t="shared" si="27"/>
        <v>0</v>
      </c>
      <c r="AB28" s="244" t="str">
        <f t="shared" si="28"/>
        <v>-</v>
      </c>
      <c r="AC28" s="244" t="str">
        <f t="shared" si="29"/>
        <v>-</v>
      </c>
      <c r="AD28" s="474">
        <f t="shared" si="30"/>
        <v>0</v>
      </c>
      <c r="AE28" s="475">
        <f t="shared" si="31"/>
        <v>0</v>
      </c>
    </row>
    <row r="29" spans="1:31" s="463" customFormat="1" x14ac:dyDescent="0.2">
      <c r="A29" s="464"/>
      <c r="B29" s="465"/>
      <c r="C29" s="469" t="s">
        <v>403</v>
      </c>
      <c r="D29" s="470">
        <f>SUM(D31:D35)</f>
        <v>0</v>
      </c>
      <c r="E29" s="470">
        <f t="shared" ref="E29:I29" si="32">SUM(E31:E35)</f>
        <v>0</v>
      </c>
      <c r="F29" s="470">
        <f t="shared" si="32"/>
        <v>0</v>
      </c>
      <c r="G29" s="470">
        <f t="shared" si="32"/>
        <v>0</v>
      </c>
      <c r="H29" s="470">
        <f t="shared" si="32"/>
        <v>0</v>
      </c>
      <c r="I29" s="470">
        <f t="shared" si="32"/>
        <v>0</v>
      </c>
      <c r="J29" s="236" t="str">
        <f t="shared" ref="J29:K29" si="33">IF(F29&gt;0,H29/F29,"-")</f>
        <v>-</v>
      </c>
      <c r="K29" s="236" t="str">
        <f t="shared" si="33"/>
        <v>-</v>
      </c>
      <c r="L29" s="471">
        <f t="shared" ref="L29:M29" si="34">H29-F29</f>
        <v>0</v>
      </c>
      <c r="M29" s="471">
        <f t="shared" si="34"/>
        <v>0</v>
      </c>
      <c r="N29" s="236" t="str">
        <f t="shared" ref="N29:O29" si="35">IF(D29&gt;0,H29/D29,"-")</f>
        <v>-</v>
      </c>
      <c r="O29" s="236" t="str">
        <f t="shared" si="35"/>
        <v>-</v>
      </c>
      <c r="P29" s="471">
        <f t="shared" ref="P29:Q29" si="36">H29-D29</f>
        <v>0</v>
      </c>
      <c r="Q29" s="472">
        <f t="shared" si="36"/>
        <v>0</v>
      </c>
      <c r="R29" s="470">
        <f>SUM(R31:R35)</f>
        <v>0</v>
      </c>
      <c r="S29" s="470">
        <f t="shared" ref="S29:W29" si="37">SUM(S31:S35)</f>
        <v>0</v>
      </c>
      <c r="T29" s="470">
        <f t="shared" si="37"/>
        <v>0</v>
      </c>
      <c r="U29" s="470">
        <f t="shared" si="37"/>
        <v>0</v>
      </c>
      <c r="V29" s="470">
        <f t="shared" si="37"/>
        <v>0</v>
      </c>
      <c r="W29" s="470">
        <f t="shared" si="37"/>
        <v>0</v>
      </c>
      <c r="X29" s="236" t="str">
        <f t="shared" ref="X29:Y29" si="38">IF(T29&gt;0,V29/T29,"-")</f>
        <v>-</v>
      </c>
      <c r="Y29" s="236" t="str">
        <f t="shared" si="38"/>
        <v>-</v>
      </c>
      <c r="Z29" s="471">
        <f t="shared" ref="Z29:AA29" si="39">V29-T29</f>
        <v>0</v>
      </c>
      <c r="AA29" s="471">
        <f t="shared" si="39"/>
        <v>0</v>
      </c>
      <c r="AB29" s="236" t="str">
        <f t="shared" ref="AB29:AC29" si="40">IF(R29&gt;0,V29/R29,"-")</f>
        <v>-</v>
      </c>
      <c r="AC29" s="236" t="str">
        <f t="shared" si="40"/>
        <v>-</v>
      </c>
      <c r="AD29" s="471">
        <f t="shared" ref="AD29:AE29" si="41">V29-R29</f>
        <v>0</v>
      </c>
      <c r="AE29" s="472">
        <f t="shared" si="41"/>
        <v>0</v>
      </c>
    </row>
    <row r="30" spans="1:31" x14ac:dyDescent="0.2">
      <c r="A30" s="464"/>
      <c r="B30" s="465"/>
      <c r="C30" s="466" t="s">
        <v>242</v>
      </c>
      <c r="D30" s="473"/>
      <c r="E30" s="473"/>
      <c r="F30" s="473"/>
      <c r="G30" s="473"/>
      <c r="H30" s="473"/>
      <c r="I30" s="473"/>
      <c r="J30" s="236"/>
      <c r="K30" s="236"/>
      <c r="L30" s="474"/>
      <c r="M30" s="474"/>
      <c r="N30" s="236"/>
      <c r="O30" s="236"/>
      <c r="P30" s="474"/>
      <c r="Q30" s="475"/>
      <c r="R30" s="473"/>
      <c r="S30" s="473"/>
      <c r="T30" s="473"/>
      <c r="U30" s="473"/>
      <c r="V30" s="473"/>
      <c r="W30" s="473"/>
      <c r="X30" s="236"/>
      <c r="Y30" s="236"/>
      <c r="Z30" s="474"/>
      <c r="AA30" s="474"/>
      <c r="AB30" s="236"/>
      <c r="AC30" s="236"/>
      <c r="AD30" s="474"/>
      <c r="AE30" s="475"/>
    </row>
    <row r="31" spans="1:31" x14ac:dyDescent="0.2">
      <c r="A31" s="464"/>
      <c r="B31" s="465"/>
      <c r="C31" s="476" t="s">
        <v>397</v>
      </c>
      <c r="D31" s="478"/>
      <c r="E31" s="473"/>
      <c r="F31" s="478"/>
      <c r="G31" s="473"/>
      <c r="H31" s="478"/>
      <c r="I31" s="473"/>
      <c r="J31" s="244" t="str">
        <f t="shared" ref="J31:J35" si="42">IF(F31&gt;0,H31/F31,"-")</f>
        <v>-</v>
      </c>
      <c r="K31" s="244" t="str">
        <f t="shared" ref="K31:K35" si="43">IF(G31&gt;0,I31/G31,"-")</f>
        <v>-</v>
      </c>
      <c r="L31" s="474">
        <f t="shared" ref="L31:L35" si="44">H31-F31</f>
        <v>0</v>
      </c>
      <c r="M31" s="474">
        <f t="shared" ref="M31:M35" si="45">I31-G31</f>
        <v>0</v>
      </c>
      <c r="N31" s="244" t="str">
        <f t="shared" ref="N31:N35" si="46">IF(D31&gt;0,H31/D31,"-")</f>
        <v>-</v>
      </c>
      <c r="O31" s="244" t="str">
        <f t="shared" ref="O31:O35" si="47">IF(E31&gt;0,I31/E31,"-")</f>
        <v>-</v>
      </c>
      <c r="P31" s="474">
        <f t="shared" ref="P31:P35" si="48">H31-D31</f>
        <v>0</v>
      </c>
      <c r="Q31" s="475">
        <f t="shared" ref="Q31:Q35" si="49">I31-E31</f>
        <v>0</v>
      </c>
      <c r="R31" s="478"/>
      <c r="S31" s="473"/>
      <c r="T31" s="478"/>
      <c r="U31" s="473"/>
      <c r="V31" s="478"/>
      <c r="W31" s="473"/>
      <c r="X31" s="244" t="str">
        <f t="shared" ref="X31:X35" si="50">IF(T31&gt;0,V31/T31,"-")</f>
        <v>-</v>
      </c>
      <c r="Y31" s="244" t="str">
        <f t="shared" ref="Y31:Y35" si="51">IF(U31&gt;0,W31/U31,"-")</f>
        <v>-</v>
      </c>
      <c r="Z31" s="474">
        <f t="shared" ref="Z31:Z35" si="52">V31-T31</f>
        <v>0</v>
      </c>
      <c r="AA31" s="474">
        <f t="shared" ref="AA31:AA35" si="53">W31-U31</f>
        <v>0</v>
      </c>
      <c r="AB31" s="244" t="str">
        <f t="shared" ref="AB31:AB35" si="54">IF(R31&gt;0,V31/R31,"-")</f>
        <v>-</v>
      </c>
      <c r="AC31" s="244" t="str">
        <f t="shared" ref="AC31:AC35" si="55">IF(S31&gt;0,W31/S31,"-")</f>
        <v>-</v>
      </c>
      <c r="AD31" s="474">
        <f t="shared" ref="AD31:AD35" si="56">V31-R31</f>
        <v>0</v>
      </c>
      <c r="AE31" s="475">
        <f t="shared" ref="AE31:AE35" si="57">W31-S31</f>
        <v>0</v>
      </c>
    </row>
    <row r="32" spans="1:31" ht="22.5" x14ac:dyDescent="0.2">
      <c r="A32" s="464"/>
      <c r="B32" s="465"/>
      <c r="C32" s="477" t="s">
        <v>398</v>
      </c>
      <c r="D32" s="478"/>
      <c r="E32" s="473"/>
      <c r="F32" s="478"/>
      <c r="G32" s="473"/>
      <c r="H32" s="478"/>
      <c r="I32" s="473"/>
      <c r="J32" s="244" t="str">
        <f t="shared" si="42"/>
        <v>-</v>
      </c>
      <c r="K32" s="244" t="str">
        <f t="shared" si="43"/>
        <v>-</v>
      </c>
      <c r="L32" s="474">
        <f t="shared" si="44"/>
        <v>0</v>
      </c>
      <c r="M32" s="474">
        <f t="shared" si="45"/>
        <v>0</v>
      </c>
      <c r="N32" s="244" t="str">
        <f t="shared" si="46"/>
        <v>-</v>
      </c>
      <c r="O32" s="244" t="str">
        <f t="shared" si="47"/>
        <v>-</v>
      </c>
      <c r="P32" s="474">
        <f t="shared" si="48"/>
        <v>0</v>
      </c>
      <c r="Q32" s="475">
        <f t="shared" si="49"/>
        <v>0</v>
      </c>
      <c r="R32" s="478"/>
      <c r="S32" s="473"/>
      <c r="T32" s="478"/>
      <c r="U32" s="473"/>
      <c r="V32" s="478"/>
      <c r="W32" s="473"/>
      <c r="X32" s="244" t="str">
        <f t="shared" si="50"/>
        <v>-</v>
      </c>
      <c r="Y32" s="244" t="str">
        <f t="shared" si="51"/>
        <v>-</v>
      </c>
      <c r="Z32" s="474">
        <f t="shared" si="52"/>
        <v>0</v>
      </c>
      <c r="AA32" s="474">
        <f t="shared" si="53"/>
        <v>0</v>
      </c>
      <c r="AB32" s="244" t="str">
        <f t="shared" si="54"/>
        <v>-</v>
      </c>
      <c r="AC32" s="244" t="str">
        <f t="shared" si="55"/>
        <v>-</v>
      </c>
      <c r="AD32" s="474">
        <f t="shared" si="56"/>
        <v>0</v>
      </c>
      <c r="AE32" s="475">
        <f t="shared" si="57"/>
        <v>0</v>
      </c>
    </row>
    <row r="33" spans="1:31" ht="22.5" x14ac:dyDescent="0.2">
      <c r="A33" s="464"/>
      <c r="B33" s="465"/>
      <c r="C33" s="477" t="s">
        <v>399</v>
      </c>
      <c r="D33" s="478"/>
      <c r="E33" s="473"/>
      <c r="F33" s="478"/>
      <c r="G33" s="473"/>
      <c r="H33" s="478"/>
      <c r="I33" s="473"/>
      <c r="J33" s="244" t="str">
        <f t="shared" si="42"/>
        <v>-</v>
      </c>
      <c r="K33" s="244" t="str">
        <f t="shared" si="43"/>
        <v>-</v>
      </c>
      <c r="L33" s="474">
        <f t="shared" si="44"/>
        <v>0</v>
      </c>
      <c r="M33" s="474">
        <f t="shared" si="45"/>
        <v>0</v>
      </c>
      <c r="N33" s="244" t="str">
        <f t="shared" si="46"/>
        <v>-</v>
      </c>
      <c r="O33" s="244" t="str">
        <f t="shared" si="47"/>
        <v>-</v>
      </c>
      <c r="P33" s="474">
        <f t="shared" si="48"/>
        <v>0</v>
      </c>
      <c r="Q33" s="475">
        <f t="shared" si="49"/>
        <v>0</v>
      </c>
      <c r="R33" s="478"/>
      <c r="S33" s="473"/>
      <c r="T33" s="478"/>
      <c r="U33" s="473"/>
      <c r="V33" s="478"/>
      <c r="W33" s="473"/>
      <c r="X33" s="244" t="str">
        <f t="shared" si="50"/>
        <v>-</v>
      </c>
      <c r="Y33" s="244" t="str">
        <f t="shared" si="51"/>
        <v>-</v>
      </c>
      <c r="Z33" s="474">
        <f t="shared" si="52"/>
        <v>0</v>
      </c>
      <c r="AA33" s="474">
        <f t="shared" si="53"/>
        <v>0</v>
      </c>
      <c r="AB33" s="244" t="str">
        <f t="shared" si="54"/>
        <v>-</v>
      </c>
      <c r="AC33" s="244" t="str">
        <f t="shared" si="55"/>
        <v>-</v>
      </c>
      <c r="AD33" s="474">
        <f t="shared" si="56"/>
        <v>0</v>
      </c>
      <c r="AE33" s="475">
        <f t="shared" si="57"/>
        <v>0</v>
      </c>
    </row>
    <row r="34" spans="1:31" x14ac:dyDescent="0.2">
      <c r="A34" s="464"/>
      <c r="B34" s="465"/>
      <c r="C34" s="477" t="s">
        <v>400</v>
      </c>
      <c r="D34" s="478"/>
      <c r="E34" s="473"/>
      <c r="F34" s="478"/>
      <c r="G34" s="473"/>
      <c r="H34" s="478"/>
      <c r="I34" s="473"/>
      <c r="J34" s="244" t="str">
        <f t="shared" si="42"/>
        <v>-</v>
      </c>
      <c r="K34" s="244" t="str">
        <f t="shared" si="43"/>
        <v>-</v>
      </c>
      <c r="L34" s="474">
        <f t="shared" si="44"/>
        <v>0</v>
      </c>
      <c r="M34" s="474">
        <f t="shared" si="45"/>
        <v>0</v>
      </c>
      <c r="N34" s="244" t="str">
        <f t="shared" si="46"/>
        <v>-</v>
      </c>
      <c r="O34" s="244" t="str">
        <f t="shared" si="47"/>
        <v>-</v>
      </c>
      <c r="P34" s="474">
        <f t="shared" si="48"/>
        <v>0</v>
      </c>
      <c r="Q34" s="475">
        <f t="shared" si="49"/>
        <v>0</v>
      </c>
      <c r="R34" s="478"/>
      <c r="S34" s="473"/>
      <c r="T34" s="478"/>
      <c r="U34" s="473"/>
      <c r="V34" s="478"/>
      <c r="W34" s="473"/>
      <c r="X34" s="244" t="str">
        <f t="shared" si="50"/>
        <v>-</v>
      </c>
      <c r="Y34" s="244" t="str">
        <f t="shared" si="51"/>
        <v>-</v>
      </c>
      <c r="Z34" s="474">
        <f t="shared" si="52"/>
        <v>0</v>
      </c>
      <c r="AA34" s="474">
        <f t="shared" si="53"/>
        <v>0</v>
      </c>
      <c r="AB34" s="244" t="str">
        <f t="shared" si="54"/>
        <v>-</v>
      </c>
      <c r="AC34" s="244" t="str">
        <f t="shared" si="55"/>
        <v>-</v>
      </c>
      <c r="AD34" s="474">
        <f t="shared" si="56"/>
        <v>0</v>
      </c>
      <c r="AE34" s="475">
        <f t="shared" si="57"/>
        <v>0</v>
      </c>
    </row>
    <row r="35" spans="1:31" x14ac:dyDescent="0.2">
      <c r="A35" s="464"/>
      <c r="B35" s="465"/>
      <c r="C35" s="477" t="s">
        <v>401</v>
      </c>
      <c r="D35" s="478"/>
      <c r="E35" s="473"/>
      <c r="F35" s="478"/>
      <c r="G35" s="473"/>
      <c r="H35" s="478"/>
      <c r="I35" s="473"/>
      <c r="J35" s="244" t="str">
        <f t="shared" si="42"/>
        <v>-</v>
      </c>
      <c r="K35" s="244" t="str">
        <f t="shared" si="43"/>
        <v>-</v>
      </c>
      <c r="L35" s="474">
        <f t="shared" si="44"/>
        <v>0</v>
      </c>
      <c r="M35" s="474">
        <f t="shared" si="45"/>
        <v>0</v>
      </c>
      <c r="N35" s="244" t="str">
        <f t="shared" si="46"/>
        <v>-</v>
      </c>
      <c r="O35" s="244" t="str">
        <f t="shared" si="47"/>
        <v>-</v>
      </c>
      <c r="P35" s="474">
        <f t="shared" si="48"/>
        <v>0</v>
      </c>
      <c r="Q35" s="475">
        <f t="shared" si="49"/>
        <v>0</v>
      </c>
      <c r="R35" s="478"/>
      <c r="S35" s="473"/>
      <c r="T35" s="478"/>
      <c r="U35" s="473"/>
      <c r="V35" s="478"/>
      <c r="W35" s="473"/>
      <c r="X35" s="244" t="str">
        <f t="shared" si="50"/>
        <v>-</v>
      </c>
      <c r="Y35" s="244" t="str">
        <f t="shared" si="51"/>
        <v>-</v>
      </c>
      <c r="Z35" s="474">
        <f t="shared" si="52"/>
        <v>0</v>
      </c>
      <c r="AA35" s="474">
        <f t="shared" si="53"/>
        <v>0</v>
      </c>
      <c r="AB35" s="244" t="str">
        <f t="shared" si="54"/>
        <v>-</v>
      </c>
      <c r="AC35" s="244" t="str">
        <f t="shared" si="55"/>
        <v>-</v>
      </c>
      <c r="AD35" s="474">
        <f t="shared" si="56"/>
        <v>0</v>
      </c>
      <c r="AE35" s="475">
        <f t="shared" si="57"/>
        <v>0</v>
      </c>
    </row>
    <row r="36" spans="1:31" s="463" customFormat="1" x14ac:dyDescent="0.2">
      <c r="A36" s="464"/>
      <c r="B36" s="465"/>
      <c r="C36" s="469" t="s">
        <v>404</v>
      </c>
      <c r="D36" s="470">
        <f t="shared" ref="D36:I36" si="58">D38+D39+D40+D41+D42</f>
        <v>0</v>
      </c>
      <c r="E36" s="470">
        <f t="shared" si="58"/>
        <v>0</v>
      </c>
      <c r="F36" s="470">
        <f t="shared" si="58"/>
        <v>0</v>
      </c>
      <c r="G36" s="470">
        <f t="shared" si="58"/>
        <v>0</v>
      </c>
      <c r="H36" s="470">
        <f t="shared" si="58"/>
        <v>0</v>
      </c>
      <c r="I36" s="470">
        <f t="shared" si="58"/>
        <v>0</v>
      </c>
      <c r="J36" s="236" t="str">
        <f t="shared" ref="J36:K36" si="59">IF(F36&gt;0,H36/F36,"-")</f>
        <v>-</v>
      </c>
      <c r="K36" s="236" t="str">
        <f t="shared" si="59"/>
        <v>-</v>
      </c>
      <c r="L36" s="471">
        <f t="shared" ref="L36:M36" si="60">H36-F36</f>
        <v>0</v>
      </c>
      <c r="M36" s="471">
        <f t="shared" si="60"/>
        <v>0</v>
      </c>
      <c r="N36" s="236" t="str">
        <f t="shared" ref="N36:O36" si="61">IF(D36&gt;0,H36/D36,"-")</f>
        <v>-</v>
      </c>
      <c r="O36" s="236" t="str">
        <f t="shared" si="61"/>
        <v>-</v>
      </c>
      <c r="P36" s="471">
        <f t="shared" ref="P36:Q36" si="62">H36-D36</f>
        <v>0</v>
      </c>
      <c r="Q36" s="472">
        <f t="shared" si="62"/>
        <v>0</v>
      </c>
      <c r="R36" s="470">
        <f t="shared" ref="R36:W36" si="63">R38+R39+R40+R41+R42</f>
        <v>0</v>
      </c>
      <c r="S36" s="470">
        <f t="shared" si="63"/>
        <v>0</v>
      </c>
      <c r="T36" s="470">
        <f t="shared" si="63"/>
        <v>0</v>
      </c>
      <c r="U36" s="470">
        <f t="shared" si="63"/>
        <v>0</v>
      </c>
      <c r="V36" s="470">
        <f t="shared" si="63"/>
        <v>0</v>
      </c>
      <c r="W36" s="470">
        <f t="shared" si="63"/>
        <v>0</v>
      </c>
      <c r="X36" s="236" t="str">
        <f t="shared" ref="X36:Y36" si="64">IF(T36&gt;0,V36/T36,"-")</f>
        <v>-</v>
      </c>
      <c r="Y36" s="236" t="str">
        <f t="shared" si="64"/>
        <v>-</v>
      </c>
      <c r="Z36" s="471">
        <f t="shared" ref="Z36:AA36" si="65">V36-T36</f>
        <v>0</v>
      </c>
      <c r="AA36" s="471">
        <f t="shared" si="65"/>
        <v>0</v>
      </c>
      <c r="AB36" s="236" t="str">
        <f t="shared" ref="AB36:AC36" si="66">IF(R36&gt;0,V36/R36,"-")</f>
        <v>-</v>
      </c>
      <c r="AC36" s="236" t="str">
        <f t="shared" si="66"/>
        <v>-</v>
      </c>
      <c r="AD36" s="471">
        <f t="shared" ref="AD36:AE36" si="67">V36-R36</f>
        <v>0</v>
      </c>
      <c r="AE36" s="472">
        <f t="shared" si="67"/>
        <v>0</v>
      </c>
    </row>
    <row r="37" spans="1:31" x14ac:dyDescent="0.2">
      <c r="A37" s="464"/>
      <c r="B37" s="465"/>
      <c r="C37" s="466" t="s">
        <v>242</v>
      </c>
      <c r="D37" s="473"/>
      <c r="E37" s="473"/>
      <c r="F37" s="473"/>
      <c r="G37" s="473"/>
      <c r="H37" s="473"/>
      <c r="I37" s="473"/>
      <c r="J37" s="236"/>
      <c r="K37" s="236"/>
      <c r="L37" s="474"/>
      <c r="M37" s="474"/>
      <c r="N37" s="236"/>
      <c r="O37" s="236"/>
      <c r="P37" s="474"/>
      <c r="Q37" s="475"/>
      <c r="R37" s="473"/>
      <c r="S37" s="473"/>
      <c r="T37" s="473"/>
      <c r="U37" s="473"/>
      <c r="V37" s="473"/>
      <c r="W37" s="473"/>
      <c r="X37" s="236"/>
      <c r="Y37" s="236"/>
      <c r="Z37" s="474"/>
      <c r="AA37" s="474"/>
      <c r="AB37" s="236"/>
      <c r="AC37" s="236"/>
      <c r="AD37" s="474"/>
      <c r="AE37" s="475"/>
    </row>
    <row r="38" spans="1:31" x14ac:dyDescent="0.2">
      <c r="A38" s="464"/>
      <c r="B38" s="465"/>
      <c r="C38" s="476" t="s">
        <v>397</v>
      </c>
      <c r="D38" s="478"/>
      <c r="E38" s="473"/>
      <c r="F38" s="478"/>
      <c r="G38" s="473"/>
      <c r="H38" s="478"/>
      <c r="I38" s="473"/>
      <c r="J38" s="244" t="str">
        <f t="shared" ref="J38:J42" si="68">IF(F38&gt;0,H38/F38,"-")</f>
        <v>-</v>
      </c>
      <c r="K38" s="244" t="str">
        <f t="shared" ref="K38:K42" si="69">IF(G38&gt;0,I38/G38,"-")</f>
        <v>-</v>
      </c>
      <c r="L38" s="474">
        <f t="shared" ref="L38:L42" si="70">H38-F38</f>
        <v>0</v>
      </c>
      <c r="M38" s="474">
        <f t="shared" ref="M38:M42" si="71">I38-G38</f>
        <v>0</v>
      </c>
      <c r="N38" s="244" t="str">
        <f t="shared" ref="N38:N42" si="72">IF(D38&gt;0,H38/D38,"-")</f>
        <v>-</v>
      </c>
      <c r="O38" s="244" t="str">
        <f t="shared" ref="O38:O42" si="73">IF(E38&gt;0,I38/E38,"-")</f>
        <v>-</v>
      </c>
      <c r="P38" s="474">
        <f t="shared" ref="P38:P42" si="74">H38-D38</f>
        <v>0</v>
      </c>
      <c r="Q38" s="475">
        <f t="shared" ref="Q38:Q42" si="75">I38-E38</f>
        <v>0</v>
      </c>
      <c r="R38" s="478"/>
      <c r="S38" s="473"/>
      <c r="T38" s="478"/>
      <c r="U38" s="473"/>
      <c r="V38" s="478"/>
      <c r="W38" s="473"/>
      <c r="X38" s="244" t="str">
        <f t="shared" ref="X38:X42" si="76">IF(T38&gt;0,V38/T38,"-")</f>
        <v>-</v>
      </c>
      <c r="Y38" s="244" t="str">
        <f t="shared" ref="Y38:Y42" si="77">IF(U38&gt;0,W38/U38,"-")</f>
        <v>-</v>
      </c>
      <c r="Z38" s="474">
        <f t="shared" ref="Z38:Z42" si="78">V38-T38</f>
        <v>0</v>
      </c>
      <c r="AA38" s="474">
        <f t="shared" ref="AA38:AA42" si="79">W38-U38</f>
        <v>0</v>
      </c>
      <c r="AB38" s="244" t="str">
        <f t="shared" ref="AB38:AB42" si="80">IF(R38&gt;0,V38/R38,"-")</f>
        <v>-</v>
      </c>
      <c r="AC38" s="244" t="str">
        <f t="shared" ref="AC38:AC42" si="81">IF(S38&gt;0,W38/S38,"-")</f>
        <v>-</v>
      </c>
      <c r="AD38" s="474">
        <f t="shared" ref="AD38:AD42" si="82">V38-R38</f>
        <v>0</v>
      </c>
      <c r="AE38" s="475">
        <f t="shared" ref="AE38:AE42" si="83">W38-S38</f>
        <v>0</v>
      </c>
    </row>
    <row r="39" spans="1:31" ht="22.5" x14ac:dyDescent="0.2">
      <c r="A39" s="464"/>
      <c r="B39" s="465"/>
      <c r="C39" s="477" t="s">
        <v>398</v>
      </c>
      <c r="D39" s="478"/>
      <c r="E39" s="473"/>
      <c r="F39" s="478"/>
      <c r="G39" s="473"/>
      <c r="H39" s="478"/>
      <c r="I39" s="473"/>
      <c r="J39" s="244" t="str">
        <f t="shared" si="68"/>
        <v>-</v>
      </c>
      <c r="K39" s="244" t="str">
        <f t="shared" si="69"/>
        <v>-</v>
      </c>
      <c r="L39" s="474">
        <f t="shared" si="70"/>
        <v>0</v>
      </c>
      <c r="M39" s="474">
        <f t="shared" si="71"/>
        <v>0</v>
      </c>
      <c r="N39" s="244" t="str">
        <f t="shared" si="72"/>
        <v>-</v>
      </c>
      <c r="O39" s="244" t="str">
        <f t="shared" si="73"/>
        <v>-</v>
      </c>
      <c r="P39" s="474">
        <f t="shared" si="74"/>
        <v>0</v>
      </c>
      <c r="Q39" s="475">
        <f t="shared" si="75"/>
        <v>0</v>
      </c>
      <c r="R39" s="478"/>
      <c r="S39" s="473"/>
      <c r="T39" s="478"/>
      <c r="U39" s="473"/>
      <c r="V39" s="478"/>
      <c r="W39" s="473"/>
      <c r="X39" s="244" t="str">
        <f t="shared" si="76"/>
        <v>-</v>
      </c>
      <c r="Y39" s="244" t="str">
        <f t="shared" si="77"/>
        <v>-</v>
      </c>
      <c r="Z39" s="474">
        <f t="shared" si="78"/>
        <v>0</v>
      </c>
      <c r="AA39" s="474">
        <f t="shared" si="79"/>
        <v>0</v>
      </c>
      <c r="AB39" s="244" t="str">
        <f t="shared" si="80"/>
        <v>-</v>
      </c>
      <c r="AC39" s="244" t="str">
        <f t="shared" si="81"/>
        <v>-</v>
      </c>
      <c r="AD39" s="474">
        <f t="shared" si="82"/>
        <v>0</v>
      </c>
      <c r="AE39" s="475">
        <f t="shared" si="83"/>
        <v>0</v>
      </c>
    </row>
    <row r="40" spans="1:31" ht="22.5" x14ac:dyDescent="0.2">
      <c r="A40" s="464"/>
      <c r="B40" s="465"/>
      <c r="C40" s="477" t="s">
        <v>399</v>
      </c>
      <c r="D40" s="478"/>
      <c r="E40" s="473"/>
      <c r="F40" s="478"/>
      <c r="G40" s="473"/>
      <c r="H40" s="478"/>
      <c r="I40" s="473"/>
      <c r="J40" s="244" t="str">
        <f t="shared" si="68"/>
        <v>-</v>
      </c>
      <c r="K40" s="244" t="str">
        <f t="shared" si="69"/>
        <v>-</v>
      </c>
      <c r="L40" s="474">
        <f t="shared" si="70"/>
        <v>0</v>
      </c>
      <c r="M40" s="474">
        <f t="shared" si="71"/>
        <v>0</v>
      </c>
      <c r="N40" s="244" t="str">
        <f t="shared" si="72"/>
        <v>-</v>
      </c>
      <c r="O40" s="244" t="str">
        <f t="shared" si="73"/>
        <v>-</v>
      </c>
      <c r="P40" s="474">
        <f t="shared" si="74"/>
        <v>0</v>
      </c>
      <c r="Q40" s="475">
        <f t="shared" si="75"/>
        <v>0</v>
      </c>
      <c r="R40" s="478"/>
      <c r="S40" s="473"/>
      <c r="T40" s="478"/>
      <c r="U40" s="473"/>
      <c r="V40" s="478"/>
      <c r="W40" s="473"/>
      <c r="X40" s="244" t="str">
        <f t="shared" si="76"/>
        <v>-</v>
      </c>
      <c r="Y40" s="244" t="str">
        <f t="shared" si="77"/>
        <v>-</v>
      </c>
      <c r="Z40" s="474">
        <f t="shared" si="78"/>
        <v>0</v>
      </c>
      <c r="AA40" s="474">
        <f t="shared" si="79"/>
        <v>0</v>
      </c>
      <c r="AB40" s="244" t="str">
        <f t="shared" si="80"/>
        <v>-</v>
      </c>
      <c r="AC40" s="244" t="str">
        <f t="shared" si="81"/>
        <v>-</v>
      </c>
      <c r="AD40" s="474">
        <f t="shared" si="82"/>
        <v>0</v>
      </c>
      <c r="AE40" s="475">
        <f t="shared" si="83"/>
        <v>0</v>
      </c>
    </row>
    <row r="41" spans="1:31" x14ac:dyDescent="0.2">
      <c r="A41" s="464"/>
      <c r="B41" s="465"/>
      <c r="C41" s="477" t="s">
        <v>400</v>
      </c>
      <c r="D41" s="478"/>
      <c r="E41" s="473"/>
      <c r="F41" s="478"/>
      <c r="G41" s="473"/>
      <c r="H41" s="478"/>
      <c r="I41" s="473"/>
      <c r="J41" s="244" t="str">
        <f t="shared" si="68"/>
        <v>-</v>
      </c>
      <c r="K41" s="244" t="str">
        <f t="shared" si="69"/>
        <v>-</v>
      </c>
      <c r="L41" s="474">
        <f t="shared" si="70"/>
        <v>0</v>
      </c>
      <c r="M41" s="474">
        <f t="shared" si="71"/>
        <v>0</v>
      </c>
      <c r="N41" s="244" t="str">
        <f t="shared" si="72"/>
        <v>-</v>
      </c>
      <c r="O41" s="244" t="str">
        <f t="shared" si="73"/>
        <v>-</v>
      </c>
      <c r="P41" s="474">
        <f t="shared" si="74"/>
        <v>0</v>
      </c>
      <c r="Q41" s="475">
        <f t="shared" si="75"/>
        <v>0</v>
      </c>
      <c r="R41" s="478"/>
      <c r="S41" s="473"/>
      <c r="T41" s="478"/>
      <c r="U41" s="473"/>
      <c r="V41" s="478"/>
      <c r="W41" s="473"/>
      <c r="X41" s="244" t="str">
        <f t="shared" si="76"/>
        <v>-</v>
      </c>
      <c r="Y41" s="244" t="str">
        <f t="shared" si="77"/>
        <v>-</v>
      </c>
      <c r="Z41" s="474">
        <f t="shared" si="78"/>
        <v>0</v>
      </c>
      <c r="AA41" s="474">
        <f t="shared" si="79"/>
        <v>0</v>
      </c>
      <c r="AB41" s="244" t="str">
        <f t="shared" si="80"/>
        <v>-</v>
      </c>
      <c r="AC41" s="244" t="str">
        <f t="shared" si="81"/>
        <v>-</v>
      </c>
      <c r="AD41" s="474">
        <f t="shared" si="82"/>
        <v>0</v>
      </c>
      <c r="AE41" s="475">
        <f t="shared" si="83"/>
        <v>0</v>
      </c>
    </row>
    <row r="42" spans="1:31" x14ac:dyDescent="0.2">
      <c r="A42" s="479"/>
      <c r="B42" s="480"/>
      <c r="C42" s="481" t="s">
        <v>401</v>
      </c>
      <c r="D42" s="478"/>
      <c r="E42" s="473"/>
      <c r="F42" s="478"/>
      <c r="G42" s="473"/>
      <c r="H42" s="478"/>
      <c r="I42" s="473"/>
      <c r="J42" s="262" t="str">
        <f t="shared" si="68"/>
        <v>-</v>
      </c>
      <c r="K42" s="262" t="str">
        <f t="shared" si="69"/>
        <v>-</v>
      </c>
      <c r="L42" s="482">
        <f t="shared" si="70"/>
        <v>0</v>
      </c>
      <c r="M42" s="482">
        <f t="shared" si="71"/>
        <v>0</v>
      </c>
      <c r="N42" s="262" t="str">
        <f t="shared" si="72"/>
        <v>-</v>
      </c>
      <c r="O42" s="262" t="str">
        <f t="shared" si="73"/>
        <v>-</v>
      </c>
      <c r="P42" s="482">
        <f t="shared" si="74"/>
        <v>0</v>
      </c>
      <c r="Q42" s="483">
        <f t="shared" si="75"/>
        <v>0</v>
      </c>
      <c r="R42" s="478"/>
      <c r="S42" s="473"/>
      <c r="T42" s="478"/>
      <c r="U42" s="473"/>
      <c r="V42" s="478"/>
      <c r="W42" s="473"/>
      <c r="X42" s="262" t="str">
        <f t="shared" si="76"/>
        <v>-</v>
      </c>
      <c r="Y42" s="262" t="str">
        <f t="shared" si="77"/>
        <v>-</v>
      </c>
      <c r="Z42" s="482">
        <f t="shared" si="78"/>
        <v>0</v>
      </c>
      <c r="AA42" s="482">
        <f t="shared" si="79"/>
        <v>0</v>
      </c>
      <c r="AB42" s="262" t="str">
        <f t="shared" si="80"/>
        <v>-</v>
      </c>
      <c r="AC42" s="262" t="str">
        <f t="shared" si="81"/>
        <v>-</v>
      </c>
      <c r="AD42" s="482">
        <f t="shared" si="82"/>
        <v>0</v>
      </c>
      <c r="AE42" s="483">
        <f t="shared" si="83"/>
        <v>0</v>
      </c>
    </row>
    <row r="43" spans="1:31" ht="22.5" x14ac:dyDescent="0.2">
      <c r="A43" s="484"/>
      <c r="B43" s="485"/>
      <c r="C43" s="486" t="s">
        <v>405</v>
      </c>
      <c r="D43" s="487">
        <f>IFERROR((D15-D21-D484-D485)/D10/3*1000,0)</f>
        <v>0</v>
      </c>
      <c r="E43" s="378">
        <f>IFERROR((E15-E21-E484-E485)/D10/3*1000,0)</f>
        <v>0</v>
      </c>
      <c r="F43" s="487">
        <f>IFERROR((F15-F21-F484-F485)/F10/3*1000,0)</f>
        <v>0</v>
      </c>
      <c r="G43" s="378">
        <f>IFERROR((G15-G21-G484-G485)/F10/3*1000,0)</f>
        <v>0</v>
      </c>
      <c r="H43" s="487">
        <f>IFERROR((H15-H21-H484-H485)/H10/3*1000,0)</f>
        <v>0</v>
      </c>
      <c r="I43" s="378">
        <f>IFERROR((I15-I21-I484-I485)/H10/3*1000,0)</f>
        <v>0</v>
      </c>
      <c r="J43" s="488">
        <f t="shared" ref="J43:K47" si="84">IFERROR(H43/F43,0)</f>
        <v>0</v>
      </c>
      <c r="K43" s="488">
        <f t="shared" si="84"/>
        <v>0</v>
      </c>
      <c r="L43" s="471">
        <f t="shared" ref="L43:M47" si="85">H43-F43</f>
        <v>0</v>
      </c>
      <c r="M43" s="471">
        <f t="shared" si="85"/>
        <v>0</v>
      </c>
      <c r="N43" s="488">
        <f>IFERROR(H43/D43,0)</f>
        <v>0</v>
      </c>
      <c r="O43" s="488">
        <f>IFERROR(I43/E43,0)</f>
        <v>0</v>
      </c>
      <c r="P43" s="471">
        <f>H43-D43</f>
        <v>0</v>
      </c>
      <c r="Q43" s="472">
        <f>I43-E43</f>
        <v>0</v>
      </c>
      <c r="R43" s="487">
        <f>IFERROR((R15-R21-R484-R485)/R10/[1]Период!$B$3*1000,0)</f>
        <v>0</v>
      </c>
      <c r="S43" s="378">
        <f>IFERROR((S15-S21-S484-S485)/R10/[1]Период!$B$3*1000,0)</f>
        <v>0</v>
      </c>
      <c r="T43" s="487">
        <f>IFERROR((T15-T21-T484-T485)/T10/[1]Период!$B$3*1000,0)</f>
        <v>0</v>
      </c>
      <c r="U43" s="378">
        <f>IFERROR((U15-U21-U484-U485)/T10/[1]Период!$B$3*1000,0)</f>
        <v>0</v>
      </c>
      <c r="V43" s="487">
        <f>IFERROR((V15-V21-V484-V485)/V10/[1]Период!$B$3*1000,0)</f>
        <v>0</v>
      </c>
      <c r="W43" s="378">
        <f>IFERROR((W15-W21-W484-W485)/V10/[1]Период!$B$3*1000,0)</f>
        <v>0</v>
      </c>
      <c r="X43" s="488">
        <f t="shared" ref="X43:Y47" si="86">IFERROR(V43/T43,0)</f>
        <v>0</v>
      </c>
      <c r="Y43" s="488">
        <f t="shared" si="86"/>
        <v>0</v>
      </c>
      <c r="Z43" s="471">
        <f t="shared" ref="Z43:AA47" si="87">V43-T43</f>
        <v>0</v>
      </c>
      <c r="AA43" s="471">
        <f t="shared" si="87"/>
        <v>0</v>
      </c>
      <c r="AB43" s="488">
        <f>IFERROR(V43/R43,0)</f>
        <v>0</v>
      </c>
      <c r="AC43" s="488">
        <f>IFERROR(W43/S43,0)</f>
        <v>0</v>
      </c>
      <c r="AD43" s="471">
        <f>V43-R43</f>
        <v>0</v>
      </c>
      <c r="AE43" s="472">
        <f>W43-S43</f>
        <v>0</v>
      </c>
    </row>
    <row r="44" spans="1:31" s="463" customFormat="1" x14ac:dyDescent="0.2">
      <c r="A44" s="489"/>
      <c r="B44" s="490"/>
      <c r="C44" s="491" t="s">
        <v>242</v>
      </c>
      <c r="D44" s="492"/>
      <c r="E44" s="382"/>
      <c r="F44" s="492"/>
      <c r="G44" s="382"/>
      <c r="H44" s="492"/>
      <c r="I44" s="382"/>
      <c r="J44" s="244">
        <f t="shared" si="84"/>
        <v>0</v>
      </c>
      <c r="K44" s="244">
        <f t="shared" si="84"/>
        <v>0</v>
      </c>
      <c r="L44" s="474">
        <f t="shared" si="85"/>
        <v>0</v>
      </c>
      <c r="M44" s="474">
        <f t="shared" si="85"/>
        <v>0</v>
      </c>
      <c r="N44" s="244">
        <f t="shared" ref="N44:O47" si="88">IFERROR(H44/D44,0)</f>
        <v>0</v>
      </c>
      <c r="O44" s="244">
        <f t="shared" si="88"/>
        <v>0</v>
      </c>
      <c r="P44" s="474">
        <f t="shared" ref="P44:Q47" si="89">H44-D44</f>
        <v>0</v>
      </c>
      <c r="Q44" s="475">
        <f t="shared" si="89"/>
        <v>0</v>
      </c>
      <c r="R44" s="492"/>
      <c r="S44" s="382"/>
      <c r="T44" s="492"/>
      <c r="U44" s="382"/>
      <c r="V44" s="492"/>
      <c r="W44" s="382"/>
      <c r="X44" s="244">
        <f t="shared" si="86"/>
        <v>0</v>
      </c>
      <c r="Y44" s="244">
        <f t="shared" si="86"/>
        <v>0</v>
      </c>
      <c r="Z44" s="474">
        <f t="shared" si="87"/>
        <v>0</v>
      </c>
      <c r="AA44" s="474">
        <f t="shared" si="87"/>
        <v>0</v>
      </c>
      <c r="AB44" s="244">
        <f t="shared" ref="AB44:AC47" si="90">IFERROR(V44/R44,0)</f>
        <v>0</v>
      </c>
      <c r="AC44" s="244">
        <f t="shared" si="90"/>
        <v>0</v>
      </c>
      <c r="AD44" s="474">
        <f t="shared" ref="AD44:AE47" si="91">V44-R44</f>
        <v>0</v>
      </c>
      <c r="AE44" s="475">
        <f t="shared" si="91"/>
        <v>0</v>
      </c>
    </row>
    <row r="45" spans="1:31" s="463" customFormat="1" x14ac:dyDescent="0.2">
      <c r="A45" s="489"/>
      <c r="B45" s="490"/>
      <c r="C45" s="493" t="s">
        <v>406</v>
      </c>
      <c r="D45" s="492">
        <f>IFERROR((D22-D28-D487-D488)/D12/3*1000,0)</f>
        <v>0</v>
      </c>
      <c r="E45" s="382">
        <f>IFERROR((E22-E28-E487-E488)/D12/3*1000,0)</f>
        <v>0</v>
      </c>
      <c r="F45" s="492">
        <f>IFERROR((F22-F28-F487-F488)/F12/3*1000,0)</f>
        <v>0</v>
      </c>
      <c r="G45" s="382">
        <f>IFERROR((G22-G28-G487-G488)/F12/3*1000,0)</f>
        <v>0</v>
      </c>
      <c r="H45" s="492">
        <f>IFERROR((H22-H28-H487-H488)/H12/3*1000,0)</f>
        <v>0</v>
      </c>
      <c r="I45" s="382">
        <f>IFERROR((I22-I28-I487-I488)/H12/3*1000,0)</f>
        <v>0</v>
      </c>
      <c r="J45" s="244">
        <f t="shared" si="84"/>
        <v>0</v>
      </c>
      <c r="K45" s="244">
        <f t="shared" si="84"/>
        <v>0</v>
      </c>
      <c r="L45" s="474">
        <f t="shared" si="85"/>
        <v>0</v>
      </c>
      <c r="M45" s="474">
        <f t="shared" si="85"/>
        <v>0</v>
      </c>
      <c r="N45" s="244">
        <f t="shared" si="88"/>
        <v>0</v>
      </c>
      <c r="O45" s="244">
        <f t="shared" si="88"/>
        <v>0</v>
      </c>
      <c r="P45" s="474">
        <f t="shared" si="89"/>
        <v>0</v>
      </c>
      <c r="Q45" s="475">
        <f t="shared" si="89"/>
        <v>0</v>
      </c>
      <c r="R45" s="492">
        <f>IFERROR((R22-R28-R487-R488)/R12/[1]Период!$B$3*1000,0)</f>
        <v>0</v>
      </c>
      <c r="S45" s="382">
        <f>IFERROR((S22-S28-S487-S488)/R12/[1]Период!$B$3*1000,0)</f>
        <v>0</v>
      </c>
      <c r="T45" s="492">
        <f>IFERROR((T22-T28-T487-T488)/T12/[1]Период!$B$3*1000,0)</f>
        <v>0</v>
      </c>
      <c r="U45" s="382">
        <f>IFERROR((U22-U28-U487-U488)/T12/[1]Период!$B$3*1000,0)</f>
        <v>0</v>
      </c>
      <c r="V45" s="492">
        <f>IFERROR((V22-V28-V487-V488)/V12/[1]Период!$B$3*1000,0)</f>
        <v>0</v>
      </c>
      <c r="W45" s="382">
        <f>IFERROR((W22-W28-W487-W488)/V12/[1]Период!$B$3*1000,0)</f>
        <v>0</v>
      </c>
      <c r="X45" s="244">
        <f t="shared" si="86"/>
        <v>0</v>
      </c>
      <c r="Y45" s="244">
        <f t="shared" si="86"/>
        <v>0</v>
      </c>
      <c r="Z45" s="474">
        <f t="shared" si="87"/>
        <v>0</v>
      </c>
      <c r="AA45" s="474">
        <f t="shared" si="87"/>
        <v>0</v>
      </c>
      <c r="AB45" s="244">
        <f t="shared" si="90"/>
        <v>0</v>
      </c>
      <c r="AC45" s="244">
        <f t="shared" si="90"/>
        <v>0</v>
      </c>
      <c r="AD45" s="474">
        <f t="shared" si="91"/>
        <v>0</v>
      </c>
      <c r="AE45" s="475">
        <f t="shared" si="91"/>
        <v>0</v>
      </c>
    </row>
    <row r="46" spans="1:31" s="463" customFormat="1" x14ac:dyDescent="0.2">
      <c r="A46" s="489"/>
      <c r="B46" s="490"/>
      <c r="C46" s="493" t="s">
        <v>407</v>
      </c>
      <c r="D46" s="492">
        <f>IFERROR((D29-D35-D490-D491)/D13/3*1000,0)</f>
        <v>0</v>
      </c>
      <c r="E46" s="382">
        <f>IFERROR((E29-E35-E490-E491)/D13/3*1000,0)</f>
        <v>0</v>
      </c>
      <c r="F46" s="492">
        <f>IFERROR((F29-F35-F490-F491)/F13/3*1000,0)</f>
        <v>0</v>
      </c>
      <c r="G46" s="382">
        <f>IFERROR((G29-G35-G490-G491)/F13/3*1000,0)</f>
        <v>0</v>
      </c>
      <c r="H46" s="492">
        <f>IFERROR((H29-H35-H490-H491)/H13/3*1000,0)</f>
        <v>0</v>
      </c>
      <c r="I46" s="382">
        <f>IFERROR((I29-I35-I490-I491)/H13/3*1000,0)</f>
        <v>0</v>
      </c>
      <c r="J46" s="244">
        <f t="shared" si="84"/>
        <v>0</v>
      </c>
      <c r="K46" s="244">
        <f t="shared" si="84"/>
        <v>0</v>
      </c>
      <c r="L46" s="474">
        <f t="shared" si="85"/>
        <v>0</v>
      </c>
      <c r="M46" s="474">
        <f t="shared" si="85"/>
        <v>0</v>
      </c>
      <c r="N46" s="244">
        <f t="shared" si="88"/>
        <v>0</v>
      </c>
      <c r="O46" s="244">
        <f t="shared" si="88"/>
        <v>0</v>
      </c>
      <c r="P46" s="474">
        <f t="shared" si="89"/>
        <v>0</v>
      </c>
      <c r="Q46" s="475">
        <f t="shared" si="89"/>
        <v>0</v>
      </c>
      <c r="R46" s="492">
        <f>IFERROR((R29-R35-R490-R491)/R13/[1]Период!$B$3*1000,0)</f>
        <v>0</v>
      </c>
      <c r="S46" s="382">
        <f>IFERROR((S29-S35-S490-S491)/R13/[1]Период!$B$3*1000,0)</f>
        <v>0</v>
      </c>
      <c r="T46" s="492">
        <f>IFERROR((T29-T35-T490-T491)/T13/[1]Период!$B$3*1000,0)</f>
        <v>0</v>
      </c>
      <c r="U46" s="382">
        <f>IFERROR((U29-U35-U490-U491)/T13/[1]Период!$B$3*1000,0)</f>
        <v>0</v>
      </c>
      <c r="V46" s="492">
        <f>IFERROR((V29-V35-V490-V491)/V13/[1]Период!$B$3*1000,0)</f>
        <v>0</v>
      </c>
      <c r="W46" s="382">
        <f>IFERROR((W29-W35-W490-W491)/V13/[1]Период!$B$3*1000,0)</f>
        <v>0</v>
      </c>
      <c r="X46" s="244">
        <f t="shared" si="86"/>
        <v>0</v>
      </c>
      <c r="Y46" s="244">
        <f t="shared" si="86"/>
        <v>0</v>
      </c>
      <c r="Z46" s="474">
        <f t="shared" si="87"/>
        <v>0</v>
      </c>
      <c r="AA46" s="474">
        <f t="shared" si="87"/>
        <v>0</v>
      </c>
      <c r="AB46" s="244">
        <f t="shared" si="90"/>
        <v>0</v>
      </c>
      <c r="AC46" s="244">
        <f t="shared" si="90"/>
        <v>0</v>
      </c>
      <c r="AD46" s="474">
        <f t="shared" si="91"/>
        <v>0</v>
      </c>
      <c r="AE46" s="475">
        <f t="shared" si="91"/>
        <v>0</v>
      </c>
    </row>
    <row r="47" spans="1:31" s="463" customFormat="1" x14ac:dyDescent="0.2">
      <c r="A47" s="489"/>
      <c r="B47" s="490"/>
      <c r="C47" s="494" t="s">
        <v>408</v>
      </c>
      <c r="D47" s="495">
        <f>IFERROR((D36-D42-D493-D494)/D14/3*1000,0)</f>
        <v>0</v>
      </c>
      <c r="E47" s="496">
        <f>IFERROR((E36-E42-E493-E494)/D14/3*1000,0)</f>
        <v>0</v>
      </c>
      <c r="F47" s="495">
        <f>IFERROR((F36-F42-F493-F494)/F14/3*1000,0)</f>
        <v>0</v>
      </c>
      <c r="G47" s="496">
        <f>IFERROR((G36-G42-G493-G494)/F14/3*1000,0)</f>
        <v>0</v>
      </c>
      <c r="H47" s="495">
        <f>IFERROR((H36-H42-H493-H494)/H14/3*1000,0)</f>
        <v>0</v>
      </c>
      <c r="I47" s="496">
        <f>IFERROR((I36-I42-I493-I494)/H14/3*1000,0)</f>
        <v>0</v>
      </c>
      <c r="J47" s="244">
        <f t="shared" si="84"/>
        <v>0</v>
      </c>
      <c r="K47" s="244">
        <f t="shared" si="84"/>
        <v>0</v>
      </c>
      <c r="L47" s="474">
        <f t="shared" si="85"/>
        <v>0</v>
      </c>
      <c r="M47" s="474">
        <f t="shared" si="85"/>
        <v>0</v>
      </c>
      <c r="N47" s="244">
        <f t="shared" si="88"/>
        <v>0</v>
      </c>
      <c r="O47" s="244">
        <f t="shared" si="88"/>
        <v>0</v>
      </c>
      <c r="P47" s="474">
        <f t="shared" si="89"/>
        <v>0</v>
      </c>
      <c r="Q47" s="475">
        <f t="shared" si="89"/>
        <v>0</v>
      </c>
      <c r="R47" s="495">
        <f>IFERROR((R36-R42-R493-R494)/R14/[1]Период!$B$3*1000,0)</f>
        <v>0</v>
      </c>
      <c r="S47" s="496">
        <f>IFERROR((S36-S42-S493-S494)/R14/[1]Период!$B$3*1000,0)</f>
        <v>0</v>
      </c>
      <c r="T47" s="495">
        <f>IFERROR((T36-T42-T493-T494)/T14/[1]Период!$B$3*1000,0)</f>
        <v>0</v>
      </c>
      <c r="U47" s="496">
        <f>IFERROR((U36-U42-U493-U494)/T14/[1]Период!$B$3*1000,0)</f>
        <v>0</v>
      </c>
      <c r="V47" s="495">
        <f>IFERROR((V36-V42-V493-V494)/V14/[1]Период!$B$3*1000,0)</f>
        <v>0</v>
      </c>
      <c r="W47" s="496">
        <f>IFERROR((W36-W42-W493-W494)/V14/[1]Период!$B$3*1000,0)</f>
        <v>0</v>
      </c>
      <c r="X47" s="244">
        <f t="shared" si="86"/>
        <v>0</v>
      </c>
      <c r="Y47" s="244">
        <f t="shared" si="86"/>
        <v>0</v>
      </c>
      <c r="Z47" s="474">
        <f t="shared" si="87"/>
        <v>0</v>
      </c>
      <c r="AA47" s="474">
        <f t="shared" si="87"/>
        <v>0</v>
      </c>
      <c r="AB47" s="244">
        <f t="shared" si="90"/>
        <v>0</v>
      </c>
      <c r="AC47" s="244">
        <f t="shared" si="90"/>
        <v>0</v>
      </c>
      <c r="AD47" s="474">
        <f t="shared" si="91"/>
        <v>0</v>
      </c>
      <c r="AE47" s="475">
        <f t="shared" si="91"/>
        <v>0</v>
      </c>
    </row>
    <row r="48" spans="1:31" s="463" customFormat="1" x14ac:dyDescent="0.2">
      <c r="A48" s="457">
        <v>2</v>
      </c>
      <c r="B48" s="458"/>
      <c r="C48" s="459" t="s">
        <v>409</v>
      </c>
      <c r="D48" s="856"/>
      <c r="E48" s="854"/>
      <c r="F48" s="853"/>
      <c r="G48" s="854"/>
      <c r="H48" s="853"/>
      <c r="I48" s="854"/>
      <c r="J48" s="853"/>
      <c r="K48" s="854"/>
      <c r="L48" s="853"/>
      <c r="M48" s="854"/>
      <c r="N48" s="853"/>
      <c r="O48" s="854"/>
      <c r="P48" s="853"/>
      <c r="Q48" s="855"/>
      <c r="R48" s="856"/>
      <c r="S48" s="854"/>
      <c r="T48" s="853"/>
      <c r="U48" s="854"/>
      <c r="V48" s="853"/>
      <c r="W48" s="854"/>
      <c r="X48" s="853"/>
      <c r="Y48" s="854"/>
      <c r="Z48" s="853"/>
      <c r="AA48" s="854"/>
      <c r="AB48" s="853"/>
      <c r="AC48" s="854"/>
      <c r="AD48" s="853"/>
      <c r="AE48" s="855"/>
    </row>
    <row r="49" spans="1:32" s="463" customFormat="1" x14ac:dyDescent="0.2">
      <c r="A49" s="460"/>
      <c r="B49" s="461"/>
      <c r="C49" s="462" t="s">
        <v>394</v>
      </c>
      <c r="D49" s="863">
        <f>D51+D52+D53</f>
        <v>0</v>
      </c>
      <c r="E49" s="864"/>
      <c r="F49" s="863">
        <f>F51+F52+F53</f>
        <v>0</v>
      </c>
      <c r="G49" s="864"/>
      <c r="H49" s="863">
        <f>H51+H52+H53</f>
        <v>0</v>
      </c>
      <c r="I49" s="864"/>
      <c r="J49" s="865" t="str">
        <f t="shared" ref="J49" si="92">IF(F49&gt;0,H49/F49,"-")</f>
        <v>-</v>
      </c>
      <c r="K49" s="866"/>
      <c r="L49" s="867">
        <f t="shared" ref="L49" si="93">H49-F49</f>
        <v>0</v>
      </c>
      <c r="M49" s="868"/>
      <c r="N49" s="865" t="str">
        <f t="shared" ref="N49" si="94">IF(D49&gt;0,H49/D49,"-")</f>
        <v>-</v>
      </c>
      <c r="O49" s="866"/>
      <c r="P49" s="867">
        <f t="shared" ref="P49" si="95">H49-D49</f>
        <v>0</v>
      </c>
      <c r="Q49" s="869"/>
      <c r="R49" s="863">
        <f>R51+R52+R53</f>
        <v>0</v>
      </c>
      <c r="S49" s="864"/>
      <c r="T49" s="863">
        <f>T51+T52+T53</f>
        <v>0</v>
      </c>
      <c r="U49" s="864"/>
      <c r="V49" s="863">
        <f>V51+V52+V53</f>
        <v>0</v>
      </c>
      <c r="W49" s="864"/>
      <c r="X49" s="865" t="str">
        <f t="shared" ref="X49" si="96">IF(T49&gt;0,V49/T49,"-")</f>
        <v>-</v>
      </c>
      <c r="Y49" s="866"/>
      <c r="Z49" s="867">
        <f t="shared" ref="Z49" si="97">V49-T49</f>
        <v>0</v>
      </c>
      <c r="AA49" s="868"/>
      <c r="AB49" s="865" t="str">
        <f t="shared" ref="AB49" si="98">IF(R49&gt;0,V49/R49,"-")</f>
        <v>-</v>
      </c>
      <c r="AC49" s="866"/>
      <c r="AD49" s="867">
        <f t="shared" ref="AD49" si="99">V49-R49</f>
        <v>0</v>
      </c>
      <c r="AE49" s="869"/>
    </row>
    <row r="50" spans="1:32" x14ac:dyDescent="0.2">
      <c r="A50" s="464"/>
      <c r="B50" s="465"/>
      <c r="C50" s="466" t="s">
        <v>242</v>
      </c>
      <c r="D50" s="861"/>
      <c r="E50" s="862"/>
      <c r="F50" s="861"/>
      <c r="G50" s="862"/>
      <c r="H50" s="861"/>
      <c r="I50" s="862"/>
      <c r="J50" s="784"/>
      <c r="K50" s="785"/>
      <c r="L50" s="857"/>
      <c r="M50" s="858"/>
      <c r="N50" s="784"/>
      <c r="O50" s="785"/>
      <c r="P50" s="857"/>
      <c r="Q50" s="859"/>
      <c r="R50" s="861"/>
      <c r="S50" s="862"/>
      <c r="T50" s="861"/>
      <c r="U50" s="862"/>
      <c r="V50" s="861"/>
      <c r="W50" s="862"/>
      <c r="X50" s="784"/>
      <c r="Y50" s="785"/>
      <c r="Z50" s="857"/>
      <c r="AA50" s="858"/>
      <c r="AB50" s="784"/>
      <c r="AC50" s="785"/>
      <c r="AD50" s="857"/>
      <c r="AE50" s="859"/>
    </row>
    <row r="51" spans="1:32" x14ac:dyDescent="0.2">
      <c r="A51" s="464"/>
      <c r="B51" s="465"/>
      <c r="C51" s="467" t="s">
        <v>323</v>
      </c>
      <c r="D51" s="782"/>
      <c r="E51" s="783"/>
      <c r="F51" s="782"/>
      <c r="G51" s="783"/>
      <c r="H51" s="782"/>
      <c r="I51" s="783"/>
      <c r="J51" s="784" t="str">
        <f t="shared" ref="J51:K54" si="100">IF(F51&gt;0,H51/F51,"-")</f>
        <v>-</v>
      </c>
      <c r="K51" s="785"/>
      <c r="L51" s="857">
        <f t="shared" ref="L51:M54" si="101">H51-F51</f>
        <v>0</v>
      </c>
      <c r="M51" s="858"/>
      <c r="N51" s="784" t="str">
        <f t="shared" ref="N51:O54" si="102">IF(D51&gt;0,H51/D51,"-")</f>
        <v>-</v>
      </c>
      <c r="O51" s="785"/>
      <c r="P51" s="857">
        <f t="shared" ref="P51:Q54" si="103">H51-D51</f>
        <v>0</v>
      </c>
      <c r="Q51" s="859"/>
      <c r="R51" s="782"/>
      <c r="S51" s="783"/>
      <c r="T51" s="782"/>
      <c r="U51" s="783"/>
      <c r="V51" s="782"/>
      <c r="W51" s="783"/>
      <c r="X51" s="784" t="str">
        <f t="shared" ref="X51:Y54" si="104">IF(T51&gt;0,V51/T51,"-")</f>
        <v>-</v>
      </c>
      <c r="Y51" s="785"/>
      <c r="Z51" s="857">
        <f t="shared" ref="Z51:AA54" si="105">V51-T51</f>
        <v>0</v>
      </c>
      <c r="AA51" s="858"/>
      <c r="AB51" s="784" t="str">
        <f t="shared" ref="AB51:AC54" si="106">IF(R51&gt;0,V51/R51,"-")</f>
        <v>-</v>
      </c>
      <c r="AC51" s="785"/>
      <c r="AD51" s="857">
        <f t="shared" ref="AD51:AE54" si="107">V51-R51</f>
        <v>0</v>
      </c>
      <c r="AE51" s="859"/>
    </row>
    <row r="52" spans="1:32" x14ac:dyDescent="0.2">
      <c r="A52" s="464"/>
      <c r="B52" s="465"/>
      <c r="C52" s="467" t="s">
        <v>325</v>
      </c>
      <c r="D52" s="782"/>
      <c r="E52" s="783"/>
      <c r="F52" s="782"/>
      <c r="G52" s="783"/>
      <c r="H52" s="782"/>
      <c r="I52" s="783"/>
      <c r="J52" s="784" t="str">
        <f t="shared" si="100"/>
        <v>-</v>
      </c>
      <c r="K52" s="785"/>
      <c r="L52" s="857">
        <f t="shared" si="101"/>
        <v>0</v>
      </c>
      <c r="M52" s="858"/>
      <c r="N52" s="784" t="str">
        <f t="shared" si="102"/>
        <v>-</v>
      </c>
      <c r="O52" s="785"/>
      <c r="P52" s="857">
        <f t="shared" si="103"/>
        <v>0</v>
      </c>
      <c r="Q52" s="859"/>
      <c r="R52" s="782"/>
      <c r="S52" s="783"/>
      <c r="T52" s="782"/>
      <c r="U52" s="783"/>
      <c r="V52" s="782"/>
      <c r="W52" s="783"/>
      <c r="X52" s="784" t="str">
        <f t="shared" si="104"/>
        <v>-</v>
      </c>
      <c r="Y52" s="785"/>
      <c r="Z52" s="857">
        <f t="shared" si="105"/>
        <v>0</v>
      </c>
      <c r="AA52" s="858"/>
      <c r="AB52" s="784" t="str">
        <f t="shared" si="106"/>
        <v>-</v>
      </c>
      <c r="AC52" s="785"/>
      <c r="AD52" s="857">
        <f t="shared" si="107"/>
        <v>0</v>
      </c>
      <c r="AE52" s="859"/>
    </row>
    <row r="53" spans="1:32" x14ac:dyDescent="0.2">
      <c r="A53" s="464"/>
      <c r="B53" s="465"/>
      <c r="C53" s="468" t="s">
        <v>395</v>
      </c>
      <c r="D53" s="782"/>
      <c r="E53" s="783"/>
      <c r="F53" s="782"/>
      <c r="G53" s="783"/>
      <c r="H53" s="782"/>
      <c r="I53" s="783"/>
      <c r="J53" s="784" t="str">
        <f t="shared" si="100"/>
        <v>-</v>
      </c>
      <c r="K53" s="785"/>
      <c r="L53" s="857">
        <f t="shared" si="101"/>
        <v>0</v>
      </c>
      <c r="M53" s="858"/>
      <c r="N53" s="784" t="str">
        <f t="shared" si="102"/>
        <v>-</v>
      </c>
      <c r="O53" s="785"/>
      <c r="P53" s="857">
        <f t="shared" si="103"/>
        <v>0</v>
      </c>
      <c r="Q53" s="859"/>
      <c r="R53" s="782"/>
      <c r="S53" s="783"/>
      <c r="T53" s="782"/>
      <c r="U53" s="783"/>
      <c r="V53" s="782"/>
      <c r="W53" s="783"/>
      <c r="X53" s="784" t="str">
        <f t="shared" si="104"/>
        <v>-</v>
      </c>
      <c r="Y53" s="785"/>
      <c r="Z53" s="857">
        <f t="shared" si="105"/>
        <v>0</v>
      </c>
      <c r="AA53" s="858"/>
      <c r="AB53" s="784" t="str">
        <f t="shared" si="106"/>
        <v>-</v>
      </c>
      <c r="AC53" s="785"/>
      <c r="AD53" s="857">
        <f t="shared" si="107"/>
        <v>0</v>
      </c>
      <c r="AE53" s="859"/>
    </row>
    <row r="54" spans="1:32" x14ac:dyDescent="0.2">
      <c r="A54" s="464"/>
      <c r="B54" s="465"/>
      <c r="C54" s="469" t="s">
        <v>396</v>
      </c>
      <c r="D54" s="470">
        <f>SUM(D56:D60)</f>
        <v>0</v>
      </c>
      <c r="E54" s="470">
        <f t="shared" ref="E54:I54" si="108">SUM(E56:E60)</f>
        <v>0</v>
      </c>
      <c r="F54" s="470">
        <f t="shared" si="108"/>
        <v>0</v>
      </c>
      <c r="G54" s="470">
        <f t="shared" si="108"/>
        <v>0</v>
      </c>
      <c r="H54" s="470">
        <f t="shared" si="108"/>
        <v>0</v>
      </c>
      <c r="I54" s="470">
        <f t="shared" si="108"/>
        <v>0</v>
      </c>
      <c r="J54" s="236" t="str">
        <f t="shared" si="100"/>
        <v>-</v>
      </c>
      <c r="K54" s="236" t="str">
        <f t="shared" si="100"/>
        <v>-</v>
      </c>
      <c r="L54" s="471">
        <f t="shared" si="101"/>
        <v>0</v>
      </c>
      <c r="M54" s="471">
        <f t="shared" si="101"/>
        <v>0</v>
      </c>
      <c r="N54" s="236" t="str">
        <f t="shared" si="102"/>
        <v>-</v>
      </c>
      <c r="O54" s="236" t="str">
        <f t="shared" si="102"/>
        <v>-</v>
      </c>
      <c r="P54" s="471">
        <f t="shared" si="103"/>
        <v>0</v>
      </c>
      <c r="Q54" s="472">
        <f t="shared" si="103"/>
        <v>0</v>
      </c>
      <c r="R54" s="470">
        <f>SUM(R56:R60)</f>
        <v>0</v>
      </c>
      <c r="S54" s="470">
        <f t="shared" ref="S54:W54" si="109">SUM(S56:S60)</f>
        <v>0</v>
      </c>
      <c r="T54" s="470">
        <f t="shared" si="109"/>
        <v>0</v>
      </c>
      <c r="U54" s="470">
        <f t="shared" si="109"/>
        <v>0</v>
      </c>
      <c r="V54" s="470">
        <f t="shared" si="109"/>
        <v>0</v>
      </c>
      <c r="W54" s="470">
        <f t="shared" si="109"/>
        <v>0</v>
      </c>
      <c r="X54" s="236" t="str">
        <f t="shared" si="104"/>
        <v>-</v>
      </c>
      <c r="Y54" s="236" t="str">
        <f t="shared" si="104"/>
        <v>-</v>
      </c>
      <c r="Z54" s="471">
        <f t="shared" si="105"/>
        <v>0</v>
      </c>
      <c r="AA54" s="471">
        <f t="shared" si="105"/>
        <v>0</v>
      </c>
      <c r="AB54" s="236" t="str">
        <f t="shared" si="106"/>
        <v>-</v>
      </c>
      <c r="AC54" s="236" t="str">
        <f t="shared" si="106"/>
        <v>-</v>
      </c>
      <c r="AD54" s="471">
        <f t="shared" si="107"/>
        <v>0</v>
      </c>
      <c r="AE54" s="472">
        <f t="shared" si="107"/>
        <v>0</v>
      </c>
    </row>
    <row r="55" spans="1:32" x14ac:dyDescent="0.2">
      <c r="A55" s="464"/>
      <c r="B55" s="465"/>
      <c r="C55" s="466" t="s">
        <v>242</v>
      </c>
      <c r="D55" s="473"/>
      <c r="E55" s="473"/>
      <c r="F55" s="473"/>
      <c r="G55" s="473"/>
      <c r="H55" s="473"/>
      <c r="I55" s="473"/>
      <c r="J55" s="236"/>
      <c r="K55" s="236"/>
      <c r="L55" s="474"/>
      <c r="M55" s="474"/>
      <c r="N55" s="236"/>
      <c r="O55" s="236"/>
      <c r="P55" s="474"/>
      <c r="Q55" s="475"/>
      <c r="R55" s="473"/>
      <c r="S55" s="473"/>
      <c r="T55" s="473"/>
      <c r="U55" s="473"/>
      <c r="V55" s="473"/>
      <c r="W55" s="473"/>
      <c r="X55" s="236"/>
      <c r="Y55" s="236"/>
      <c r="Z55" s="474"/>
      <c r="AA55" s="474"/>
      <c r="AB55" s="236"/>
      <c r="AC55" s="236"/>
      <c r="AD55" s="474"/>
      <c r="AE55" s="475"/>
    </row>
    <row r="56" spans="1:32" s="463" customFormat="1" x14ac:dyDescent="0.2">
      <c r="A56" s="464"/>
      <c r="B56" s="465"/>
      <c r="C56" s="476" t="s">
        <v>397</v>
      </c>
      <c r="D56" s="473"/>
      <c r="E56" s="473"/>
      <c r="F56" s="473"/>
      <c r="G56" s="473"/>
      <c r="H56" s="473"/>
      <c r="I56" s="473"/>
      <c r="J56" s="244" t="str">
        <f t="shared" ref="J56:J60" si="110">IF(F56&gt;0,H56/F56,"-")</f>
        <v>-</v>
      </c>
      <c r="K56" s="244" t="str">
        <f t="shared" ref="K56:K60" si="111">IF(G56&gt;0,I56/G56,"-")</f>
        <v>-</v>
      </c>
      <c r="L56" s="474">
        <f t="shared" ref="L56:L60" si="112">H56-F56</f>
        <v>0</v>
      </c>
      <c r="M56" s="474">
        <f t="shared" ref="M56:M60" si="113">I56-G56</f>
        <v>0</v>
      </c>
      <c r="N56" s="244" t="str">
        <f t="shared" ref="N56:N60" si="114">IF(D56&gt;0,H56/D56,"-")</f>
        <v>-</v>
      </c>
      <c r="O56" s="244" t="str">
        <f t="shared" ref="O56:O60" si="115">IF(E56&gt;0,I56/E56,"-")</f>
        <v>-</v>
      </c>
      <c r="P56" s="474">
        <f t="shared" ref="P56:P60" si="116">H56-D56</f>
        <v>0</v>
      </c>
      <c r="Q56" s="475">
        <f t="shared" ref="Q56:Q60" si="117">I56-E56</f>
        <v>0</v>
      </c>
      <c r="R56" s="473"/>
      <c r="S56" s="473"/>
      <c r="T56" s="473"/>
      <c r="U56" s="473"/>
      <c r="V56" s="473"/>
      <c r="W56" s="473"/>
      <c r="X56" s="244" t="str">
        <f t="shared" ref="X56:X60" si="118">IF(T56&gt;0,V56/T56,"-")</f>
        <v>-</v>
      </c>
      <c r="Y56" s="244" t="str">
        <f t="shared" ref="Y56:Y60" si="119">IF(U56&gt;0,W56/U56,"-")</f>
        <v>-</v>
      </c>
      <c r="Z56" s="474">
        <f t="shared" ref="Z56:Z60" si="120">V56-T56</f>
        <v>0</v>
      </c>
      <c r="AA56" s="474">
        <f t="shared" ref="AA56:AA60" si="121">W56-U56</f>
        <v>0</v>
      </c>
      <c r="AB56" s="244" t="str">
        <f t="shared" ref="AB56:AB60" si="122">IF(R56&gt;0,V56/R56,"-")</f>
        <v>-</v>
      </c>
      <c r="AC56" s="244" t="str">
        <f t="shared" ref="AC56:AC60" si="123">IF(S56&gt;0,W56/S56,"-")</f>
        <v>-</v>
      </c>
      <c r="AD56" s="474">
        <f t="shared" ref="AD56:AD60" si="124">V56-R56</f>
        <v>0</v>
      </c>
      <c r="AE56" s="475">
        <f t="shared" ref="AE56:AE60" si="125">W56-S56</f>
        <v>0</v>
      </c>
    </row>
    <row r="57" spans="1:32" ht="22.5" x14ac:dyDescent="0.2">
      <c r="A57" s="464"/>
      <c r="B57" s="465"/>
      <c r="C57" s="477" t="s">
        <v>398</v>
      </c>
      <c r="D57" s="473"/>
      <c r="E57" s="473"/>
      <c r="F57" s="473"/>
      <c r="G57" s="473"/>
      <c r="H57" s="473"/>
      <c r="I57" s="473"/>
      <c r="J57" s="244" t="str">
        <f t="shared" si="110"/>
        <v>-</v>
      </c>
      <c r="K57" s="244" t="str">
        <f t="shared" si="111"/>
        <v>-</v>
      </c>
      <c r="L57" s="474">
        <f t="shared" si="112"/>
        <v>0</v>
      </c>
      <c r="M57" s="474">
        <f t="shared" si="113"/>
        <v>0</v>
      </c>
      <c r="N57" s="244" t="str">
        <f t="shared" si="114"/>
        <v>-</v>
      </c>
      <c r="O57" s="244" t="str">
        <f t="shared" si="115"/>
        <v>-</v>
      </c>
      <c r="P57" s="474">
        <f t="shared" si="116"/>
        <v>0</v>
      </c>
      <c r="Q57" s="475">
        <f t="shared" si="117"/>
        <v>0</v>
      </c>
      <c r="R57" s="473"/>
      <c r="S57" s="473"/>
      <c r="T57" s="473"/>
      <c r="U57" s="473"/>
      <c r="V57" s="473"/>
      <c r="W57" s="473"/>
      <c r="X57" s="244" t="str">
        <f t="shared" si="118"/>
        <v>-</v>
      </c>
      <c r="Y57" s="244" t="str">
        <f t="shared" si="119"/>
        <v>-</v>
      </c>
      <c r="Z57" s="474">
        <f t="shared" si="120"/>
        <v>0</v>
      </c>
      <c r="AA57" s="474">
        <f t="shared" si="121"/>
        <v>0</v>
      </c>
      <c r="AB57" s="244" t="str">
        <f t="shared" si="122"/>
        <v>-</v>
      </c>
      <c r="AC57" s="244" t="str">
        <f t="shared" si="123"/>
        <v>-</v>
      </c>
      <c r="AD57" s="474">
        <f t="shared" si="124"/>
        <v>0</v>
      </c>
      <c r="AE57" s="475">
        <f t="shared" si="125"/>
        <v>0</v>
      </c>
    </row>
    <row r="58" spans="1:32" ht="22.5" x14ac:dyDescent="0.2">
      <c r="A58" s="464"/>
      <c r="B58" s="465"/>
      <c r="C58" s="477" t="s">
        <v>399</v>
      </c>
      <c r="D58" s="473"/>
      <c r="E58" s="473"/>
      <c r="F58" s="473"/>
      <c r="G58" s="473"/>
      <c r="H58" s="473"/>
      <c r="I58" s="473"/>
      <c r="J58" s="244" t="str">
        <f t="shared" si="110"/>
        <v>-</v>
      </c>
      <c r="K58" s="244" t="str">
        <f t="shared" si="111"/>
        <v>-</v>
      </c>
      <c r="L58" s="474">
        <f t="shared" si="112"/>
        <v>0</v>
      </c>
      <c r="M58" s="474">
        <f t="shared" si="113"/>
        <v>0</v>
      </c>
      <c r="N58" s="244" t="str">
        <f t="shared" si="114"/>
        <v>-</v>
      </c>
      <c r="O58" s="244" t="str">
        <f t="shared" si="115"/>
        <v>-</v>
      </c>
      <c r="P58" s="474">
        <f t="shared" si="116"/>
        <v>0</v>
      </c>
      <c r="Q58" s="475">
        <f t="shared" si="117"/>
        <v>0</v>
      </c>
      <c r="R58" s="473"/>
      <c r="S58" s="473"/>
      <c r="T58" s="473"/>
      <c r="U58" s="473"/>
      <c r="V58" s="473"/>
      <c r="W58" s="473"/>
      <c r="X58" s="244" t="str">
        <f t="shared" si="118"/>
        <v>-</v>
      </c>
      <c r="Y58" s="244" t="str">
        <f t="shared" si="119"/>
        <v>-</v>
      </c>
      <c r="Z58" s="474">
        <f t="shared" si="120"/>
        <v>0</v>
      </c>
      <c r="AA58" s="474">
        <f t="shared" si="121"/>
        <v>0</v>
      </c>
      <c r="AB58" s="244" t="str">
        <f t="shared" si="122"/>
        <v>-</v>
      </c>
      <c r="AC58" s="244" t="str">
        <f t="shared" si="123"/>
        <v>-</v>
      </c>
      <c r="AD58" s="474">
        <f t="shared" si="124"/>
        <v>0</v>
      </c>
      <c r="AE58" s="475">
        <f t="shared" si="125"/>
        <v>0</v>
      </c>
    </row>
    <row r="59" spans="1:32" x14ac:dyDescent="0.2">
      <c r="A59" s="464"/>
      <c r="B59" s="465"/>
      <c r="C59" s="477" t="s">
        <v>400</v>
      </c>
      <c r="D59" s="473"/>
      <c r="E59" s="473"/>
      <c r="F59" s="473"/>
      <c r="G59" s="473"/>
      <c r="H59" s="473"/>
      <c r="I59" s="473"/>
      <c r="J59" s="244" t="str">
        <f t="shared" si="110"/>
        <v>-</v>
      </c>
      <c r="K59" s="244" t="str">
        <f t="shared" si="111"/>
        <v>-</v>
      </c>
      <c r="L59" s="474">
        <f t="shared" si="112"/>
        <v>0</v>
      </c>
      <c r="M59" s="474">
        <f t="shared" si="113"/>
        <v>0</v>
      </c>
      <c r="N59" s="244" t="str">
        <f t="shared" si="114"/>
        <v>-</v>
      </c>
      <c r="O59" s="244" t="str">
        <f t="shared" si="115"/>
        <v>-</v>
      </c>
      <c r="P59" s="474">
        <f t="shared" si="116"/>
        <v>0</v>
      </c>
      <c r="Q59" s="475">
        <f t="shared" si="117"/>
        <v>0</v>
      </c>
      <c r="R59" s="473"/>
      <c r="S59" s="473"/>
      <c r="T59" s="473"/>
      <c r="U59" s="473"/>
      <c r="V59" s="473"/>
      <c r="W59" s="473"/>
      <c r="X59" s="244" t="str">
        <f t="shared" si="118"/>
        <v>-</v>
      </c>
      <c r="Y59" s="244" t="str">
        <f t="shared" si="119"/>
        <v>-</v>
      </c>
      <c r="Z59" s="474">
        <f t="shared" si="120"/>
        <v>0</v>
      </c>
      <c r="AA59" s="474">
        <f t="shared" si="121"/>
        <v>0</v>
      </c>
      <c r="AB59" s="244" t="str">
        <f t="shared" si="122"/>
        <v>-</v>
      </c>
      <c r="AC59" s="244" t="str">
        <f t="shared" si="123"/>
        <v>-</v>
      </c>
      <c r="AD59" s="474">
        <f t="shared" si="124"/>
        <v>0</v>
      </c>
      <c r="AE59" s="475">
        <f t="shared" si="125"/>
        <v>0</v>
      </c>
    </row>
    <row r="60" spans="1:32" x14ac:dyDescent="0.2">
      <c r="A60" s="464"/>
      <c r="B60" s="465"/>
      <c r="C60" s="477" t="s">
        <v>401</v>
      </c>
      <c r="D60" s="473"/>
      <c r="E60" s="473"/>
      <c r="F60" s="473"/>
      <c r="G60" s="473"/>
      <c r="H60" s="473"/>
      <c r="I60" s="473"/>
      <c r="J60" s="244" t="str">
        <f t="shared" si="110"/>
        <v>-</v>
      </c>
      <c r="K60" s="244" t="str">
        <f t="shared" si="111"/>
        <v>-</v>
      </c>
      <c r="L60" s="474">
        <f t="shared" si="112"/>
        <v>0</v>
      </c>
      <c r="M60" s="474">
        <f t="shared" si="113"/>
        <v>0</v>
      </c>
      <c r="N60" s="244" t="str">
        <f t="shared" si="114"/>
        <v>-</v>
      </c>
      <c r="O60" s="244" t="str">
        <f t="shared" si="115"/>
        <v>-</v>
      </c>
      <c r="P60" s="474">
        <f t="shared" si="116"/>
        <v>0</v>
      </c>
      <c r="Q60" s="475">
        <f t="shared" si="117"/>
        <v>0</v>
      </c>
      <c r="R60" s="473"/>
      <c r="S60" s="473"/>
      <c r="T60" s="473"/>
      <c r="U60" s="473"/>
      <c r="V60" s="473"/>
      <c r="W60" s="473"/>
      <c r="X60" s="244" t="str">
        <f t="shared" si="118"/>
        <v>-</v>
      </c>
      <c r="Y60" s="244" t="str">
        <f t="shared" si="119"/>
        <v>-</v>
      </c>
      <c r="Z60" s="474">
        <f t="shared" si="120"/>
        <v>0</v>
      </c>
      <c r="AA60" s="474">
        <f t="shared" si="121"/>
        <v>0</v>
      </c>
      <c r="AB60" s="244" t="str">
        <f t="shared" si="122"/>
        <v>-</v>
      </c>
      <c r="AC60" s="244" t="str">
        <f t="shared" si="123"/>
        <v>-</v>
      </c>
      <c r="AD60" s="474">
        <f t="shared" si="124"/>
        <v>0</v>
      </c>
      <c r="AE60" s="475">
        <f t="shared" si="125"/>
        <v>0</v>
      </c>
    </row>
    <row r="61" spans="1:32" x14ac:dyDescent="0.2">
      <c r="A61" s="464"/>
      <c r="B61" s="465"/>
      <c r="C61" s="469" t="s">
        <v>402</v>
      </c>
      <c r="D61" s="470">
        <f>SUM(D63:D67)</f>
        <v>0</v>
      </c>
      <c r="E61" s="470">
        <f t="shared" ref="E61:I61" si="126">SUM(E63:E67)</f>
        <v>0</v>
      </c>
      <c r="F61" s="470">
        <f t="shared" si="126"/>
        <v>0</v>
      </c>
      <c r="G61" s="470">
        <f t="shared" si="126"/>
        <v>0</v>
      </c>
      <c r="H61" s="470">
        <f t="shared" si="126"/>
        <v>0</v>
      </c>
      <c r="I61" s="470">
        <f t="shared" si="126"/>
        <v>0</v>
      </c>
      <c r="J61" s="236" t="str">
        <f t="shared" ref="J61:K61" si="127">IF(F61&gt;0,H61/F61,"-")</f>
        <v>-</v>
      </c>
      <c r="K61" s="236" t="str">
        <f t="shared" si="127"/>
        <v>-</v>
      </c>
      <c r="L61" s="471">
        <f t="shared" ref="L61:M61" si="128">H61-F61</f>
        <v>0</v>
      </c>
      <c r="M61" s="471">
        <f t="shared" si="128"/>
        <v>0</v>
      </c>
      <c r="N61" s="236" t="str">
        <f t="shared" ref="N61:O61" si="129">IF(D61&gt;0,H61/D61,"-")</f>
        <v>-</v>
      </c>
      <c r="O61" s="236" t="str">
        <f t="shared" si="129"/>
        <v>-</v>
      </c>
      <c r="P61" s="471">
        <f t="shared" ref="P61:Q61" si="130">H61-D61</f>
        <v>0</v>
      </c>
      <c r="Q61" s="472">
        <f t="shared" si="130"/>
        <v>0</v>
      </c>
      <c r="R61" s="470">
        <f>SUM(R63:R67)</f>
        <v>0</v>
      </c>
      <c r="S61" s="470">
        <f t="shared" ref="S61:W61" si="131">SUM(S63:S67)</f>
        <v>0</v>
      </c>
      <c r="T61" s="470">
        <f t="shared" si="131"/>
        <v>0</v>
      </c>
      <c r="U61" s="470">
        <f t="shared" si="131"/>
        <v>0</v>
      </c>
      <c r="V61" s="470">
        <f t="shared" si="131"/>
        <v>0</v>
      </c>
      <c r="W61" s="470">
        <f t="shared" si="131"/>
        <v>0</v>
      </c>
      <c r="X61" s="236" t="str">
        <f t="shared" ref="X61:Y61" si="132">IF(T61&gt;0,V61/T61,"-")</f>
        <v>-</v>
      </c>
      <c r="Y61" s="236" t="str">
        <f t="shared" si="132"/>
        <v>-</v>
      </c>
      <c r="Z61" s="471">
        <f t="shared" ref="Z61:AA61" si="133">V61-T61</f>
        <v>0</v>
      </c>
      <c r="AA61" s="471">
        <f t="shared" si="133"/>
        <v>0</v>
      </c>
      <c r="AB61" s="236" t="str">
        <f t="shared" ref="AB61:AC61" si="134">IF(R61&gt;0,V61/R61,"-")</f>
        <v>-</v>
      </c>
      <c r="AC61" s="236" t="str">
        <f t="shared" si="134"/>
        <v>-</v>
      </c>
      <c r="AD61" s="471">
        <f t="shared" ref="AD61:AE61" si="135">V61-R61</f>
        <v>0</v>
      </c>
      <c r="AE61" s="472">
        <f t="shared" si="135"/>
        <v>0</v>
      </c>
      <c r="AF61" s="497"/>
    </row>
    <row r="62" spans="1:32" x14ac:dyDescent="0.2">
      <c r="A62" s="464"/>
      <c r="B62" s="465"/>
      <c r="C62" s="466" t="s">
        <v>242</v>
      </c>
      <c r="D62" s="473"/>
      <c r="E62" s="473"/>
      <c r="F62" s="473"/>
      <c r="G62" s="473"/>
      <c r="H62" s="473"/>
      <c r="I62" s="473"/>
      <c r="J62" s="236"/>
      <c r="K62" s="236"/>
      <c r="L62" s="474"/>
      <c r="M62" s="474"/>
      <c r="N62" s="236"/>
      <c r="O62" s="236"/>
      <c r="P62" s="474"/>
      <c r="Q62" s="475"/>
      <c r="R62" s="473"/>
      <c r="S62" s="473"/>
      <c r="T62" s="473"/>
      <c r="U62" s="473"/>
      <c r="V62" s="473"/>
      <c r="W62" s="473"/>
      <c r="X62" s="236"/>
      <c r="Y62" s="236"/>
      <c r="Z62" s="474"/>
      <c r="AA62" s="474"/>
      <c r="AB62" s="236"/>
      <c r="AC62" s="236"/>
      <c r="AD62" s="474"/>
      <c r="AE62" s="475"/>
    </row>
    <row r="63" spans="1:32" s="463" customFormat="1" x14ac:dyDescent="0.2">
      <c r="A63" s="464"/>
      <c r="B63" s="465"/>
      <c r="C63" s="476" t="s">
        <v>397</v>
      </c>
      <c r="D63" s="478"/>
      <c r="E63" s="473"/>
      <c r="F63" s="478"/>
      <c r="G63" s="473"/>
      <c r="H63" s="478"/>
      <c r="I63" s="473"/>
      <c r="J63" s="244" t="str">
        <f t="shared" ref="J63:J67" si="136">IF(F63&gt;0,H63/F63,"-")</f>
        <v>-</v>
      </c>
      <c r="K63" s="244" t="str">
        <f t="shared" ref="K63:K67" si="137">IF(G63&gt;0,I63/G63,"-")</f>
        <v>-</v>
      </c>
      <c r="L63" s="474">
        <f t="shared" ref="L63:L67" si="138">H63-F63</f>
        <v>0</v>
      </c>
      <c r="M63" s="474">
        <f t="shared" ref="M63:M67" si="139">I63-G63</f>
        <v>0</v>
      </c>
      <c r="N63" s="244" t="str">
        <f t="shared" ref="N63:N67" si="140">IF(D63&gt;0,H63/D63,"-")</f>
        <v>-</v>
      </c>
      <c r="O63" s="244" t="str">
        <f t="shared" ref="O63:O67" si="141">IF(E63&gt;0,I63/E63,"-")</f>
        <v>-</v>
      </c>
      <c r="P63" s="474">
        <f t="shared" ref="P63:P67" si="142">H63-D63</f>
        <v>0</v>
      </c>
      <c r="Q63" s="475">
        <f t="shared" ref="Q63:Q67" si="143">I63-E63</f>
        <v>0</v>
      </c>
      <c r="R63" s="478"/>
      <c r="S63" s="473"/>
      <c r="T63" s="478"/>
      <c r="U63" s="473"/>
      <c r="V63" s="478"/>
      <c r="W63" s="473"/>
      <c r="X63" s="244" t="str">
        <f t="shared" ref="X63:X67" si="144">IF(T63&gt;0,V63/T63,"-")</f>
        <v>-</v>
      </c>
      <c r="Y63" s="244" t="str">
        <f t="shared" ref="Y63:Y67" si="145">IF(U63&gt;0,W63/U63,"-")</f>
        <v>-</v>
      </c>
      <c r="Z63" s="474">
        <f t="shared" ref="Z63:Z67" si="146">V63-T63</f>
        <v>0</v>
      </c>
      <c r="AA63" s="474">
        <f t="shared" ref="AA63:AA67" si="147">W63-U63</f>
        <v>0</v>
      </c>
      <c r="AB63" s="244" t="str">
        <f t="shared" ref="AB63:AB67" si="148">IF(R63&gt;0,V63/R63,"-")</f>
        <v>-</v>
      </c>
      <c r="AC63" s="244" t="str">
        <f t="shared" ref="AC63:AC67" si="149">IF(S63&gt;0,W63/S63,"-")</f>
        <v>-</v>
      </c>
      <c r="AD63" s="474">
        <f t="shared" ref="AD63:AD67" si="150">V63-R63</f>
        <v>0</v>
      </c>
      <c r="AE63" s="475">
        <f t="shared" ref="AE63:AE67" si="151">W63-S63</f>
        <v>0</v>
      </c>
    </row>
    <row r="64" spans="1:32" ht="22.5" x14ac:dyDescent="0.2">
      <c r="A64" s="464"/>
      <c r="B64" s="465"/>
      <c r="C64" s="477" t="s">
        <v>398</v>
      </c>
      <c r="D64" s="478"/>
      <c r="E64" s="473"/>
      <c r="F64" s="478"/>
      <c r="G64" s="473"/>
      <c r="H64" s="478"/>
      <c r="I64" s="473"/>
      <c r="J64" s="244" t="str">
        <f t="shared" si="136"/>
        <v>-</v>
      </c>
      <c r="K64" s="244" t="str">
        <f t="shared" si="137"/>
        <v>-</v>
      </c>
      <c r="L64" s="474">
        <f t="shared" si="138"/>
        <v>0</v>
      </c>
      <c r="M64" s="474">
        <f t="shared" si="139"/>
        <v>0</v>
      </c>
      <c r="N64" s="244" t="str">
        <f t="shared" si="140"/>
        <v>-</v>
      </c>
      <c r="O64" s="244" t="str">
        <f t="shared" si="141"/>
        <v>-</v>
      </c>
      <c r="P64" s="474">
        <f t="shared" si="142"/>
        <v>0</v>
      </c>
      <c r="Q64" s="475">
        <f t="shared" si="143"/>
        <v>0</v>
      </c>
      <c r="R64" s="478"/>
      <c r="S64" s="473"/>
      <c r="T64" s="478"/>
      <c r="U64" s="473"/>
      <c r="V64" s="478"/>
      <c r="W64" s="473"/>
      <c r="X64" s="244" t="str">
        <f t="shared" si="144"/>
        <v>-</v>
      </c>
      <c r="Y64" s="244" t="str">
        <f t="shared" si="145"/>
        <v>-</v>
      </c>
      <c r="Z64" s="474">
        <f t="shared" si="146"/>
        <v>0</v>
      </c>
      <c r="AA64" s="474">
        <f t="shared" si="147"/>
        <v>0</v>
      </c>
      <c r="AB64" s="244" t="str">
        <f t="shared" si="148"/>
        <v>-</v>
      </c>
      <c r="AC64" s="244" t="str">
        <f t="shared" si="149"/>
        <v>-</v>
      </c>
      <c r="AD64" s="474">
        <f t="shared" si="150"/>
        <v>0</v>
      </c>
      <c r="AE64" s="475">
        <f t="shared" si="151"/>
        <v>0</v>
      </c>
    </row>
    <row r="65" spans="1:31" ht="22.5" x14ac:dyDescent="0.2">
      <c r="A65" s="464"/>
      <c r="B65" s="465"/>
      <c r="C65" s="477" t="s">
        <v>399</v>
      </c>
      <c r="D65" s="478"/>
      <c r="E65" s="473"/>
      <c r="F65" s="478"/>
      <c r="G65" s="473"/>
      <c r="H65" s="478"/>
      <c r="I65" s="473"/>
      <c r="J65" s="244" t="str">
        <f t="shared" si="136"/>
        <v>-</v>
      </c>
      <c r="K65" s="244" t="str">
        <f t="shared" si="137"/>
        <v>-</v>
      </c>
      <c r="L65" s="474">
        <f t="shared" si="138"/>
        <v>0</v>
      </c>
      <c r="M65" s="474">
        <f t="shared" si="139"/>
        <v>0</v>
      </c>
      <c r="N65" s="244" t="str">
        <f t="shared" si="140"/>
        <v>-</v>
      </c>
      <c r="O65" s="244" t="str">
        <f t="shared" si="141"/>
        <v>-</v>
      </c>
      <c r="P65" s="474">
        <f t="shared" si="142"/>
        <v>0</v>
      </c>
      <c r="Q65" s="475">
        <f t="shared" si="143"/>
        <v>0</v>
      </c>
      <c r="R65" s="478"/>
      <c r="S65" s="473"/>
      <c r="T65" s="478"/>
      <c r="U65" s="473"/>
      <c r="V65" s="478"/>
      <c r="W65" s="473"/>
      <c r="X65" s="244" t="str">
        <f t="shared" si="144"/>
        <v>-</v>
      </c>
      <c r="Y65" s="244" t="str">
        <f t="shared" si="145"/>
        <v>-</v>
      </c>
      <c r="Z65" s="474">
        <f t="shared" si="146"/>
        <v>0</v>
      </c>
      <c r="AA65" s="474">
        <f t="shared" si="147"/>
        <v>0</v>
      </c>
      <c r="AB65" s="244" t="str">
        <f t="shared" si="148"/>
        <v>-</v>
      </c>
      <c r="AC65" s="244" t="str">
        <f t="shared" si="149"/>
        <v>-</v>
      </c>
      <c r="AD65" s="474">
        <f t="shared" si="150"/>
        <v>0</v>
      </c>
      <c r="AE65" s="475">
        <f t="shared" si="151"/>
        <v>0</v>
      </c>
    </row>
    <row r="66" spans="1:31" x14ac:dyDescent="0.2">
      <c r="A66" s="464"/>
      <c r="B66" s="465"/>
      <c r="C66" s="477" t="s">
        <v>400</v>
      </c>
      <c r="D66" s="478"/>
      <c r="E66" s="473"/>
      <c r="F66" s="478"/>
      <c r="G66" s="473"/>
      <c r="H66" s="478"/>
      <c r="I66" s="473"/>
      <c r="J66" s="244" t="str">
        <f t="shared" si="136"/>
        <v>-</v>
      </c>
      <c r="K66" s="244" t="str">
        <f t="shared" si="137"/>
        <v>-</v>
      </c>
      <c r="L66" s="474">
        <f t="shared" si="138"/>
        <v>0</v>
      </c>
      <c r="M66" s="474">
        <f t="shared" si="139"/>
        <v>0</v>
      </c>
      <c r="N66" s="244" t="str">
        <f t="shared" si="140"/>
        <v>-</v>
      </c>
      <c r="O66" s="244" t="str">
        <f t="shared" si="141"/>
        <v>-</v>
      </c>
      <c r="P66" s="474">
        <f t="shared" si="142"/>
        <v>0</v>
      </c>
      <c r="Q66" s="475">
        <f t="shared" si="143"/>
        <v>0</v>
      </c>
      <c r="R66" s="478"/>
      <c r="S66" s="473"/>
      <c r="T66" s="478"/>
      <c r="U66" s="473"/>
      <c r="V66" s="478"/>
      <c r="W66" s="473"/>
      <c r="X66" s="244" t="str">
        <f t="shared" si="144"/>
        <v>-</v>
      </c>
      <c r="Y66" s="244" t="str">
        <f t="shared" si="145"/>
        <v>-</v>
      </c>
      <c r="Z66" s="474">
        <f t="shared" si="146"/>
        <v>0</v>
      </c>
      <c r="AA66" s="474">
        <f t="shared" si="147"/>
        <v>0</v>
      </c>
      <c r="AB66" s="244" t="str">
        <f t="shared" si="148"/>
        <v>-</v>
      </c>
      <c r="AC66" s="244" t="str">
        <f t="shared" si="149"/>
        <v>-</v>
      </c>
      <c r="AD66" s="474">
        <f t="shared" si="150"/>
        <v>0</v>
      </c>
      <c r="AE66" s="475">
        <f t="shared" si="151"/>
        <v>0</v>
      </c>
    </row>
    <row r="67" spans="1:31" x14ac:dyDescent="0.2">
      <c r="A67" s="464"/>
      <c r="B67" s="465"/>
      <c r="C67" s="477" t="s">
        <v>401</v>
      </c>
      <c r="D67" s="478"/>
      <c r="E67" s="473"/>
      <c r="F67" s="478"/>
      <c r="G67" s="473"/>
      <c r="H67" s="478"/>
      <c r="I67" s="473"/>
      <c r="J67" s="244" t="str">
        <f t="shared" si="136"/>
        <v>-</v>
      </c>
      <c r="K67" s="244" t="str">
        <f t="shared" si="137"/>
        <v>-</v>
      </c>
      <c r="L67" s="474">
        <f t="shared" si="138"/>
        <v>0</v>
      </c>
      <c r="M67" s="474">
        <f t="shared" si="139"/>
        <v>0</v>
      </c>
      <c r="N67" s="244" t="str">
        <f t="shared" si="140"/>
        <v>-</v>
      </c>
      <c r="O67" s="244" t="str">
        <f t="shared" si="141"/>
        <v>-</v>
      </c>
      <c r="P67" s="474">
        <f t="shared" si="142"/>
        <v>0</v>
      </c>
      <c r="Q67" s="475">
        <f t="shared" si="143"/>
        <v>0</v>
      </c>
      <c r="R67" s="478"/>
      <c r="S67" s="473"/>
      <c r="T67" s="478"/>
      <c r="U67" s="473"/>
      <c r="V67" s="478"/>
      <c r="W67" s="473"/>
      <c r="X67" s="244" t="str">
        <f t="shared" si="144"/>
        <v>-</v>
      </c>
      <c r="Y67" s="244" t="str">
        <f t="shared" si="145"/>
        <v>-</v>
      </c>
      <c r="Z67" s="474">
        <f t="shared" si="146"/>
        <v>0</v>
      </c>
      <c r="AA67" s="474">
        <f t="shared" si="147"/>
        <v>0</v>
      </c>
      <c r="AB67" s="244" t="str">
        <f t="shared" si="148"/>
        <v>-</v>
      </c>
      <c r="AC67" s="244" t="str">
        <f t="shared" si="149"/>
        <v>-</v>
      </c>
      <c r="AD67" s="474">
        <f t="shared" si="150"/>
        <v>0</v>
      </c>
      <c r="AE67" s="475">
        <f t="shared" si="151"/>
        <v>0</v>
      </c>
    </row>
    <row r="68" spans="1:31" x14ac:dyDescent="0.2">
      <c r="A68" s="464"/>
      <c r="B68" s="465"/>
      <c r="C68" s="469" t="s">
        <v>403</v>
      </c>
      <c r="D68" s="470">
        <f>SUM(D70:D74)</f>
        <v>0</v>
      </c>
      <c r="E68" s="470">
        <f t="shared" ref="E68:I68" si="152">SUM(E70:E74)</f>
        <v>0</v>
      </c>
      <c r="F68" s="470">
        <f t="shared" si="152"/>
        <v>0</v>
      </c>
      <c r="G68" s="470">
        <f t="shared" si="152"/>
        <v>0</v>
      </c>
      <c r="H68" s="470">
        <f t="shared" si="152"/>
        <v>0</v>
      </c>
      <c r="I68" s="470">
        <f t="shared" si="152"/>
        <v>0</v>
      </c>
      <c r="J68" s="236" t="str">
        <f t="shared" ref="J68:K68" si="153">IF(F68&gt;0,H68/F68,"-")</f>
        <v>-</v>
      </c>
      <c r="K68" s="236" t="str">
        <f t="shared" si="153"/>
        <v>-</v>
      </c>
      <c r="L68" s="471">
        <f t="shared" ref="L68:M68" si="154">H68-F68</f>
        <v>0</v>
      </c>
      <c r="M68" s="471">
        <f t="shared" si="154"/>
        <v>0</v>
      </c>
      <c r="N68" s="236" t="str">
        <f t="shared" ref="N68:O68" si="155">IF(D68&gt;0,H68/D68,"-")</f>
        <v>-</v>
      </c>
      <c r="O68" s="236" t="str">
        <f t="shared" si="155"/>
        <v>-</v>
      </c>
      <c r="P68" s="471">
        <f t="shared" ref="P68:Q68" si="156">H68-D68</f>
        <v>0</v>
      </c>
      <c r="Q68" s="472">
        <f t="shared" si="156"/>
        <v>0</v>
      </c>
      <c r="R68" s="470">
        <f>SUM(R70:R74)</f>
        <v>0</v>
      </c>
      <c r="S68" s="470">
        <f t="shared" ref="S68:W68" si="157">SUM(S70:S74)</f>
        <v>0</v>
      </c>
      <c r="T68" s="470">
        <f t="shared" si="157"/>
        <v>0</v>
      </c>
      <c r="U68" s="470">
        <f t="shared" si="157"/>
        <v>0</v>
      </c>
      <c r="V68" s="470">
        <f t="shared" si="157"/>
        <v>0</v>
      </c>
      <c r="W68" s="470">
        <f t="shared" si="157"/>
        <v>0</v>
      </c>
      <c r="X68" s="236" t="str">
        <f t="shared" ref="X68:Y68" si="158">IF(T68&gt;0,V68/T68,"-")</f>
        <v>-</v>
      </c>
      <c r="Y68" s="236" t="str">
        <f t="shared" si="158"/>
        <v>-</v>
      </c>
      <c r="Z68" s="471">
        <f t="shared" ref="Z68:AA68" si="159">V68-T68</f>
        <v>0</v>
      </c>
      <c r="AA68" s="471">
        <f t="shared" si="159"/>
        <v>0</v>
      </c>
      <c r="AB68" s="236" t="str">
        <f t="shared" ref="AB68:AC68" si="160">IF(R68&gt;0,V68/R68,"-")</f>
        <v>-</v>
      </c>
      <c r="AC68" s="236" t="str">
        <f t="shared" si="160"/>
        <v>-</v>
      </c>
      <c r="AD68" s="471">
        <f t="shared" ref="AD68:AE68" si="161">V68-R68</f>
        <v>0</v>
      </c>
      <c r="AE68" s="472">
        <f t="shared" si="161"/>
        <v>0</v>
      </c>
    </row>
    <row r="69" spans="1:31" x14ac:dyDescent="0.2">
      <c r="A69" s="464"/>
      <c r="B69" s="465"/>
      <c r="C69" s="466" t="s">
        <v>242</v>
      </c>
      <c r="D69" s="473"/>
      <c r="E69" s="473"/>
      <c r="F69" s="473"/>
      <c r="G69" s="473"/>
      <c r="H69" s="473"/>
      <c r="I69" s="473"/>
      <c r="J69" s="236"/>
      <c r="K69" s="236"/>
      <c r="L69" s="474"/>
      <c r="M69" s="474"/>
      <c r="N69" s="236"/>
      <c r="O69" s="236"/>
      <c r="P69" s="474"/>
      <c r="Q69" s="475"/>
      <c r="R69" s="473"/>
      <c r="S69" s="473"/>
      <c r="T69" s="473"/>
      <c r="U69" s="473"/>
      <c r="V69" s="473"/>
      <c r="W69" s="473"/>
      <c r="X69" s="236"/>
      <c r="Y69" s="236"/>
      <c r="Z69" s="474"/>
      <c r="AA69" s="474"/>
      <c r="AB69" s="236"/>
      <c r="AC69" s="236"/>
      <c r="AD69" s="474"/>
      <c r="AE69" s="475"/>
    </row>
    <row r="70" spans="1:31" s="463" customFormat="1" x14ac:dyDescent="0.2">
      <c r="A70" s="464"/>
      <c r="B70" s="465"/>
      <c r="C70" s="476" t="s">
        <v>397</v>
      </c>
      <c r="D70" s="478"/>
      <c r="E70" s="473"/>
      <c r="F70" s="478"/>
      <c r="G70" s="473"/>
      <c r="H70" s="478"/>
      <c r="I70" s="473"/>
      <c r="J70" s="244" t="str">
        <f t="shared" ref="J70:J74" si="162">IF(F70&gt;0,H70/F70,"-")</f>
        <v>-</v>
      </c>
      <c r="K70" s="244" t="str">
        <f t="shared" ref="K70:K74" si="163">IF(G70&gt;0,I70/G70,"-")</f>
        <v>-</v>
      </c>
      <c r="L70" s="474">
        <f t="shared" ref="L70:L74" si="164">H70-F70</f>
        <v>0</v>
      </c>
      <c r="M70" s="474">
        <f t="shared" ref="M70:M74" si="165">I70-G70</f>
        <v>0</v>
      </c>
      <c r="N70" s="244" t="str">
        <f t="shared" ref="N70:N74" si="166">IF(D70&gt;0,H70/D70,"-")</f>
        <v>-</v>
      </c>
      <c r="O70" s="244" t="str">
        <f t="shared" ref="O70:O74" si="167">IF(E70&gt;0,I70/E70,"-")</f>
        <v>-</v>
      </c>
      <c r="P70" s="474">
        <f t="shared" ref="P70:P74" si="168">H70-D70</f>
        <v>0</v>
      </c>
      <c r="Q70" s="475">
        <f t="shared" ref="Q70:Q74" si="169">I70-E70</f>
        <v>0</v>
      </c>
      <c r="R70" s="478"/>
      <c r="S70" s="473"/>
      <c r="T70" s="478"/>
      <c r="U70" s="473"/>
      <c r="V70" s="478"/>
      <c r="W70" s="473"/>
      <c r="X70" s="244" t="str">
        <f t="shared" ref="X70:X74" si="170">IF(T70&gt;0,V70/T70,"-")</f>
        <v>-</v>
      </c>
      <c r="Y70" s="244" t="str">
        <f t="shared" ref="Y70:Y74" si="171">IF(U70&gt;0,W70/U70,"-")</f>
        <v>-</v>
      </c>
      <c r="Z70" s="474">
        <f t="shared" ref="Z70:Z74" si="172">V70-T70</f>
        <v>0</v>
      </c>
      <c r="AA70" s="474">
        <f t="shared" ref="AA70:AA74" si="173">W70-U70</f>
        <v>0</v>
      </c>
      <c r="AB70" s="244" t="str">
        <f t="shared" ref="AB70:AB74" si="174">IF(R70&gt;0,V70/R70,"-")</f>
        <v>-</v>
      </c>
      <c r="AC70" s="244" t="str">
        <f t="shared" ref="AC70:AC74" si="175">IF(S70&gt;0,W70/S70,"-")</f>
        <v>-</v>
      </c>
      <c r="AD70" s="474">
        <f t="shared" ref="AD70:AD74" si="176">V70-R70</f>
        <v>0</v>
      </c>
      <c r="AE70" s="475">
        <f t="shared" ref="AE70:AE74" si="177">W70-S70</f>
        <v>0</v>
      </c>
    </row>
    <row r="71" spans="1:31" ht="22.5" x14ac:dyDescent="0.2">
      <c r="A71" s="464"/>
      <c r="B71" s="465"/>
      <c r="C71" s="477" t="s">
        <v>398</v>
      </c>
      <c r="D71" s="478"/>
      <c r="E71" s="473"/>
      <c r="F71" s="478"/>
      <c r="G71" s="473"/>
      <c r="H71" s="478"/>
      <c r="I71" s="473"/>
      <c r="J71" s="244" t="str">
        <f t="shared" si="162"/>
        <v>-</v>
      </c>
      <c r="K71" s="244" t="str">
        <f t="shared" si="163"/>
        <v>-</v>
      </c>
      <c r="L71" s="474">
        <f t="shared" si="164"/>
        <v>0</v>
      </c>
      <c r="M71" s="474">
        <f t="shared" si="165"/>
        <v>0</v>
      </c>
      <c r="N71" s="244" t="str">
        <f t="shared" si="166"/>
        <v>-</v>
      </c>
      <c r="O71" s="244" t="str">
        <f t="shared" si="167"/>
        <v>-</v>
      </c>
      <c r="P71" s="474">
        <f t="shared" si="168"/>
        <v>0</v>
      </c>
      <c r="Q71" s="475">
        <f t="shared" si="169"/>
        <v>0</v>
      </c>
      <c r="R71" s="478"/>
      <c r="S71" s="473"/>
      <c r="T71" s="478"/>
      <c r="U71" s="473"/>
      <c r="V71" s="478"/>
      <c r="W71" s="473"/>
      <c r="X71" s="244" t="str">
        <f t="shared" si="170"/>
        <v>-</v>
      </c>
      <c r="Y71" s="244" t="str">
        <f t="shared" si="171"/>
        <v>-</v>
      </c>
      <c r="Z71" s="474">
        <f t="shared" si="172"/>
        <v>0</v>
      </c>
      <c r="AA71" s="474">
        <f t="shared" si="173"/>
        <v>0</v>
      </c>
      <c r="AB71" s="244" t="str">
        <f t="shared" si="174"/>
        <v>-</v>
      </c>
      <c r="AC71" s="244" t="str">
        <f t="shared" si="175"/>
        <v>-</v>
      </c>
      <c r="AD71" s="474">
        <f t="shared" si="176"/>
        <v>0</v>
      </c>
      <c r="AE71" s="475">
        <f t="shared" si="177"/>
        <v>0</v>
      </c>
    </row>
    <row r="72" spans="1:31" ht="22.5" x14ac:dyDescent="0.2">
      <c r="A72" s="464"/>
      <c r="B72" s="465"/>
      <c r="C72" s="477" t="s">
        <v>399</v>
      </c>
      <c r="D72" s="478"/>
      <c r="E72" s="473"/>
      <c r="F72" s="478"/>
      <c r="G72" s="473"/>
      <c r="H72" s="478"/>
      <c r="I72" s="473"/>
      <c r="J72" s="244" t="str">
        <f t="shared" si="162"/>
        <v>-</v>
      </c>
      <c r="K72" s="244" t="str">
        <f t="shared" si="163"/>
        <v>-</v>
      </c>
      <c r="L72" s="474">
        <f t="shared" si="164"/>
        <v>0</v>
      </c>
      <c r="M72" s="474">
        <f t="shared" si="165"/>
        <v>0</v>
      </c>
      <c r="N72" s="244" t="str">
        <f t="shared" si="166"/>
        <v>-</v>
      </c>
      <c r="O72" s="244" t="str">
        <f t="shared" si="167"/>
        <v>-</v>
      </c>
      <c r="P72" s="474">
        <f t="shared" si="168"/>
        <v>0</v>
      </c>
      <c r="Q72" s="475">
        <f t="shared" si="169"/>
        <v>0</v>
      </c>
      <c r="R72" s="478"/>
      <c r="S72" s="473"/>
      <c r="T72" s="478"/>
      <c r="U72" s="473"/>
      <c r="V72" s="478"/>
      <c r="W72" s="473"/>
      <c r="X72" s="244" t="str">
        <f t="shared" si="170"/>
        <v>-</v>
      </c>
      <c r="Y72" s="244" t="str">
        <f t="shared" si="171"/>
        <v>-</v>
      </c>
      <c r="Z72" s="474">
        <f t="shared" si="172"/>
        <v>0</v>
      </c>
      <c r="AA72" s="474">
        <f t="shared" si="173"/>
        <v>0</v>
      </c>
      <c r="AB72" s="244" t="str">
        <f t="shared" si="174"/>
        <v>-</v>
      </c>
      <c r="AC72" s="244" t="str">
        <f t="shared" si="175"/>
        <v>-</v>
      </c>
      <c r="AD72" s="474">
        <f t="shared" si="176"/>
        <v>0</v>
      </c>
      <c r="AE72" s="475">
        <f t="shared" si="177"/>
        <v>0</v>
      </c>
    </row>
    <row r="73" spans="1:31" x14ac:dyDescent="0.2">
      <c r="A73" s="464"/>
      <c r="B73" s="465"/>
      <c r="C73" s="477" t="s">
        <v>400</v>
      </c>
      <c r="D73" s="478"/>
      <c r="E73" s="473"/>
      <c r="F73" s="478"/>
      <c r="G73" s="473"/>
      <c r="H73" s="478"/>
      <c r="I73" s="473"/>
      <c r="J73" s="244" t="str">
        <f t="shared" si="162"/>
        <v>-</v>
      </c>
      <c r="K73" s="244" t="str">
        <f t="shared" si="163"/>
        <v>-</v>
      </c>
      <c r="L73" s="474">
        <f t="shared" si="164"/>
        <v>0</v>
      </c>
      <c r="M73" s="474">
        <f t="shared" si="165"/>
        <v>0</v>
      </c>
      <c r="N73" s="244" t="str">
        <f t="shared" si="166"/>
        <v>-</v>
      </c>
      <c r="O73" s="244" t="str">
        <f t="shared" si="167"/>
        <v>-</v>
      </c>
      <c r="P73" s="474">
        <f t="shared" si="168"/>
        <v>0</v>
      </c>
      <c r="Q73" s="475">
        <f t="shared" si="169"/>
        <v>0</v>
      </c>
      <c r="R73" s="478"/>
      <c r="S73" s="473"/>
      <c r="T73" s="478"/>
      <c r="U73" s="473"/>
      <c r="V73" s="478"/>
      <c r="W73" s="473"/>
      <c r="X73" s="244" t="str">
        <f t="shared" si="170"/>
        <v>-</v>
      </c>
      <c r="Y73" s="244" t="str">
        <f t="shared" si="171"/>
        <v>-</v>
      </c>
      <c r="Z73" s="474">
        <f t="shared" si="172"/>
        <v>0</v>
      </c>
      <c r="AA73" s="474">
        <f t="shared" si="173"/>
        <v>0</v>
      </c>
      <c r="AB73" s="244" t="str">
        <f t="shared" si="174"/>
        <v>-</v>
      </c>
      <c r="AC73" s="244" t="str">
        <f t="shared" si="175"/>
        <v>-</v>
      </c>
      <c r="AD73" s="474">
        <f t="shared" si="176"/>
        <v>0</v>
      </c>
      <c r="AE73" s="475">
        <f t="shared" si="177"/>
        <v>0</v>
      </c>
    </row>
    <row r="74" spans="1:31" x14ac:dyDescent="0.2">
      <c r="A74" s="464"/>
      <c r="B74" s="465"/>
      <c r="C74" s="477" t="s">
        <v>401</v>
      </c>
      <c r="D74" s="478"/>
      <c r="E74" s="473"/>
      <c r="F74" s="478"/>
      <c r="G74" s="473"/>
      <c r="H74" s="478"/>
      <c r="I74" s="473"/>
      <c r="J74" s="244" t="str">
        <f t="shared" si="162"/>
        <v>-</v>
      </c>
      <c r="K74" s="244" t="str">
        <f t="shared" si="163"/>
        <v>-</v>
      </c>
      <c r="L74" s="474">
        <f t="shared" si="164"/>
        <v>0</v>
      </c>
      <c r="M74" s="474">
        <f t="shared" si="165"/>
        <v>0</v>
      </c>
      <c r="N74" s="244" t="str">
        <f t="shared" si="166"/>
        <v>-</v>
      </c>
      <c r="O74" s="244" t="str">
        <f t="shared" si="167"/>
        <v>-</v>
      </c>
      <c r="P74" s="474">
        <f t="shared" si="168"/>
        <v>0</v>
      </c>
      <c r="Q74" s="475">
        <f t="shared" si="169"/>
        <v>0</v>
      </c>
      <c r="R74" s="478"/>
      <c r="S74" s="473"/>
      <c r="T74" s="478"/>
      <c r="U74" s="473"/>
      <c r="V74" s="478"/>
      <c r="W74" s="473"/>
      <c r="X74" s="244" t="str">
        <f t="shared" si="170"/>
        <v>-</v>
      </c>
      <c r="Y74" s="244" t="str">
        <f t="shared" si="171"/>
        <v>-</v>
      </c>
      <c r="Z74" s="474">
        <f t="shared" si="172"/>
        <v>0</v>
      </c>
      <c r="AA74" s="474">
        <f t="shared" si="173"/>
        <v>0</v>
      </c>
      <c r="AB74" s="244" t="str">
        <f t="shared" si="174"/>
        <v>-</v>
      </c>
      <c r="AC74" s="244" t="str">
        <f t="shared" si="175"/>
        <v>-</v>
      </c>
      <c r="AD74" s="474">
        <f t="shared" si="176"/>
        <v>0</v>
      </c>
      <c r="AE74" s="475">
        <f t="shared" si="177"/>
        <v>0</v>
      </c>
    </row>
    <row r="75" spans="1:31" x14ac:dyDescent="0.2">
      <c r="A75" s="464"/>
      <c r="B75" s="465"/>
      <c r="C75" s="469" t="s">
        <v>404</v>
      </c>
      <c r="D75" s="470">
        <f t="shared" ref="D75:I75" si="178">D77+D78+D79+D80+D81</f>
        <v>0</v>
      </c>
      <c r="E75" s="470">
        <f t="shared" si="178"/>
        <v>0</v>
      </c>
      <c r="F75" s="470">
        <f t="shared" si="178"/>
        <v>0</v>
      </c>
      <c r="G75" s="470">
        <f t="shared" si="178"/>
        <v>0</v>
      </c>
      <c r="H75" s="470">
        <f t="shared" si="178"/>
        <v>0</v>
      </c>
      <c r="I75" s="470">
        <f t="shared" si="178"/>
        <v>0</v>
      </c>
      <c r="J75" s="236" t="str">
        <f t="shared" ref="J75:K75" si="179">IF(F75&gt;0,H75/F75,"-")</f>
        <v>-</v>
      </c>
      <c r="K75" s="236" t="str">
        <f t="shared" si="179"/>
        <v>-</v>
      </c>
      <c r="L75" s="471">
        <f t="shared" ref="L75:M75" si="180">H75-F75</f>
        <v>0</v>
      </c>
      <c r="M75" s="471">
        <f t="shared" si="180"/>
        <v>0</v>
      </c>
      <c r="N75" s="236" t="str">
        <f t="shared" ref="N75:O75" si="181">IF(D75&gt;0,H75/D75,"-")</f>
        <v>-</v>
      </c>
      <c r="O75" s="236" t="str">
        <f t="shared" si="181"/>
        <v>-</v>
      </c>
      <c r="P75" s="471">
        <f t="shared" ref="P75:Q75" si="182">H75-D75</f>
        <v>0</v>
      </c>
      <c r="Q75" s="472">
        <f t="shared" si="182"/>
        <v>0</v>
      </c>
      <c r="R75" s="470">
        <f t="shared" ref="R75:W75" si="183">R77+R78+R79+R80+R81</f>
        <v>0</v>
      </c>
      <c r="S75" s="470">
        <f t="shared" si="183"/>
        <v>0</v>
      </c>
      <c r="T75" s="470">
        <f t="shared" si="183"/>
        <v>0</v>
      </c>
      <c r="U75" s="470">
        <f t="shared" si="183"/>
        <v>0</v>
      </c>
      <c r="V75" s="470">
        <f t="shared" si="183"/>
        <v>0</v>
      </c>
      <c r="W75" s="470">
        <f t="shared" si="183"/>
        <v>0</v>
      </c>
      <c r="X75" s="236" t="str">
        <f t="shared" ref="X75:Y75" si="184">IF(T75&gt;0,V75/T75,"-")</f>
        <v>-</v>
      </c>
      <c r="Y75" s="236" t="str">
        <f t="shared" si="184"/>
        <v>-</v>
      </c>
      <c r="Z75" s="471">
        <f t="shared" ref="Z75:AA75" si="185">V75-T75</f>
        <v>0</v>
      </c>
      <c r="AA75" s="471">
        <f t="shared" si="185"/>
        <v>0</v>
      </c>
      <c r="AB75" s="236" t="str">
        <f t="shared" ref="AB75:AC75" si="186">IF(R75&gt;0,V75/R75,"-")</f>
        <v>-</v>
      </c>
      <c r="AC75" s="236" t="str">
        <f t="shared" si="186"/>
        <v>-</v>
      </c>
      <c r="AD75" s="471">
        <f t="shared" ref="AD75:AE75" si="187">V75-R75</f>
        <v>0</v>
      </c>
      <c r="AE75" s="472">
        <f t="shared" si="187"/>
        <v>0</v>
      </c>
    </row>
    <row r="76" spans="1:31" x14ac:dyDescent="0.2">
      <c r="A76" s="464"/>
      <c r="B76" s="465"/>
      <c r="C76" s="466" t="s">
        <v>242</v>
      </c>
      <c r="D76" s="473"/>
      <c r="E76" s="473"/>
      <c r="F76" s="473"/>
      <c r="G76" s="473"/>
      <c r="H76" s="473"/>
      <c r="I76" s="473"/>
      <c r="J76" s="236"/>
      <c r="K76" s="236"/>
      <c r="L76" s="474"/>
      <c r="M76" s="474"/>
      <c r="N76" s="236"/>
      <c r="O76" s="236"/>
      <c r="P76" s="474"/>
      <c r="Q76" s="475"/>
      <c r="R76" s="473"/>
      <c r="S76" s="473"/>
      <c r="T76" s="473"/>
      <c r="U76" s="473"/>
      <c r="V76" s="473"/>
      <c r="W76" s="473"/>
      <c r="X76" s="236"/>
      <c r="Y76" s="236"/>
      <c r="Z76" s="474"/>
      <c r="AA76" s="474"/>
      <c r="AB76" s="236"/>
      <c r="AC76" s="236"/>
      <c r="AD76" s="474"/>
      <c r="AE76" s="475"/>
    </row>
    <row r="77" spans="1:31" x14ac:dyDescent="0.2">
      <c r="A77" s="464"/>
      <c r="B77" s="465"/>
      <c r="C77" s="476" t="s">
        <v>397</v>
      </c>
      <c r="D77" s="478"/>
      <c r="E77" s="473"/>
      <c r="F77" s="478"/>
      <c r="G77" s="473"/>
      <c r="H77" s="478"/>
      <c r="I77" s="473"/>
      <c r="J77" s="244" t="str">
        <f t="shared" ref="J77:J81" si="188">IF(F77&gt;0,H77/F77,"-")</f>
        <v>-</v>
      </c>
      <c r="K77" s="244" t="str">
        <f t="shared" ref="K77:K81" si="189">IF(G77&gt;0,I77/G77,"-")</f>
        <v>-</v>
      </c>
      <c r="L77" s="474">
        <f t="shared" ref="L77:L81" si="190">H77-F77</f>
        <v>0</v>
      </c>
      <c r="M77" s="474">
        <f t="shared" ref="M77:M81" si="191">I77-G77</f>
        <v>0</v>
      </c>
      <c r="N77" s="244" t="str">
        <f t="shared" ref="N77:N81" si="192">IF(D77&gt;0,H77/D77,"-")</f>
        <v>-</v>
      </c>
      <c r="O77" s="244" t="str">
        <f t="shared" ref="O77:O81" si="193">IF(E77&gt;0,I77/E77,"-")</f>
        <v>-</v>
      </c>
      <c r="P77" s="474">
        <f t="shared" ref="P77:P81" si="194">H77-D77</f>
        <v>0</v>
      </c>
      <c r="Q77" s="475">
        <f t="shared" ref="Q77:Q81" si="195">I77-E77</f>
        <v>0</v>
      </c>
      <c r="R77" s="478"/>
      <c r="S77" s="473"/>
      <c r="T77" s="478"/>
      <c r="U77" s="473"/>
      <c r="V77" s="478"/>
      <c r="W77" s="473"/>
      <c r="X77" s="244" t="str">
        <f t="shared" ref="X77:X81" si="196">IF(T77&gt;0,V77/T77,"-")</f>
        <v>-</v>
      </c>
      <c r="Y77" s="244" t="str">
        <f t="shared" ref="Y77:Y81" si="197">IF(U77&gt;0,W77/U77,"-")</f>
        <v>-</v>
      </c>
      <c r="Z77" s="474">
        <f t="shared" ref="Z77:Z81" si="198">V77-T77</f>
        <v>0</v>
      </c>
      <c r="AA77" s="474">
        <f t="shared" ref="AA77:AA81" si="199">W77-U77</f>
        <v>0</v>
      </c>
      <c r="AB77" s="244" t="str">
        <f t="shared" ref="AB77:AB81" si="200">IF(R77&gt;0,V77/R77,"-")</f>
        <v>-</v>
      </c>
      <c r="AC77" s="244" t="str">
        <f t="shared" ref="AC77:AC81" si="201">IF(S77&gt;0,W77/S77,"-")</f>
        <v>-</v>
      </c>
      <c r="AD77" s="474">
        <f t="shared" ref="AD77:AD81" si="202">V77-R77</f>
        <v>0</v>
      </c>
      <c r="AE77" s="475">
        <f t="shared" ref="AE77:AE81" si="203">W77-S77</f>
        <v>0</v>
      </c>
    </row>
    <row r="78" spans="1:31" s="463" customFormat="1" ht="22.5" x14ac:dyDescent="0.2">
      <c r="A78" s="464"/>
      <c r="B78" s="465"/>
      <c r="C78" s="477" t="s">
        <v>398</v>
      </c>
      <c r="D78" s="478"/>
      <c r="E78" s="473"/>
      <c r="F78" s="478"/>
      <c r="G78" s="473"/>
      <c r="H78" s="478"/>
      <c r="I78" s="473"/>
      <c r="J78" s="244" t="str">
        <f t="shared" si="188"/>
        <v>-</v>
      </c>
      <c r="K78" s="244" t="str">
        <f t="shared" si="189"/>
        <v>-</v>
      </c>
      <c r="L78" s="474">
        <f t="shared" si="190"/>
        <v>0</v>
      </c>
      <c r="M78" s="474">
        <f t="shared" si="191"/>
        <v>0</v>
      </c>
      <c r="N78" s="244" t="str">
        <f t="shared" si="192"/>
        <v>-</v>
      </c>
      <c r="O78" s="244" t="str">
        <f t="shared" si="193"/>
        <v>-</v>
      </c>
      <c r="P78" s="474">
        <f t="shared" si="194"/>
        <v>0</v>
      </c>
      <c r="Q78" s="475">
        <f t="shared" si="195"/>
        <v>0</v>
      </c>
      <c r="R78" s="478"/>
      <c r="S78" s="473"/>
      <c r="T78" s="478"/>
      <c r="U78" s="473"/>
      <c r="V78" s="478"/>
      <c r="W78" s="473"/>
      <c r="X78" s="244" t="str">
        <f t="shared" si="196"/>
        <v>-</v>
      </c>
      <c r="Y78" s="244" t="str">
        <f t="shared" si="197"/>
        <v>-</v>
      </c>
      <c r="Z78" s="474">
        <f t="shared" si="198"/>
        <v>0</v>
      </c>
      <c r="AA78" s="474">
        <f t="shared" si="199"/>
        <v>0</v>
      </c>
      <c r="AB78" s="244" t="str">
        <f t="shared" si="200"/>
        <v>-</v>
      </c>
      <c r="AC78" s="244" t="str">
        <f t="shared" si="201"/>
        <v>-</v>
      </c>
      <c r="AD78" s="474">
        <f t="shared" si="202"/>
        <v>0</v>
      </c>
      <c r="AE78" s="475">
        <f t="shared" si="203"/>
        <v>0</v>
      </c>
    </row>
    <row r="79" spans="1:31" s="463" customFormat="1" ht="22.5" x14ac:dyDescent="0.2">
      <c r="A79" s="464"/>
      <c r="B79" s="465"/>
      <c r="C79" s="477" t="s">
        <v>399</v>
      </c>
      <c r="D79" s="478"/>
      <c r="E79" s="473"/>
      <c r="F79" s="478"/>
      <c r="G79" s="473"/>
      <c r="H79" s="478"/>
      <c r="I79" s="473"/>
      <c r="J79" s="244" t="str">
        <f t="shared" si="188"/>
        <v>-</v>
      </c>
      <c r="K79" s="244" t="str">
        <f t="shared" si="189"/>
        <v>-</v>
      </c>
      <c r="L79" s="474">
        <f t="shared" si="190"/>
        <v>0</v>
      </c>
      <c r="M79" s="474">
        <f t="shared" si="191"/>
        <v>0</v>
      </c>
      <c r="N79" s="244" t="str">
        <f t="shared" si="192"/>
        <v>-</v>
      </c>
      <c r="O79" s="244" t="str">
        <f t="shared" si="193"/>
        <v>-</v>
      </c>
      <c r="P79" s="474">
        <f t="shared" si="194"/>
        <v>0</v>
      </c>
      <c r="Q79" s="475">
        <f t="shared" si="195"/>
        <v>0</v>
      </c>
      <c r="R79" s="478"/>
      <c r="S79" s="473"/>
      <c r="T79" s="478"/>
      <c r="U79" s="473"/>
      <c r="V79" s="478"/>
      <c r="W79" s="473"/>
      <c r="X79" s="244" t="str">
        <f t="shared" si="196"/>
        <v>-</v>
      </c>
      <c r="Y79" s="244" t="str">
        <f t="shared" si="197"/>
        <v>-</v>
      </c>
      <c r="Z79" s="474">
        <f t="shared" si="198"/>
        <v>0</v>
      </c>
      <c r="AA79" s="474">
        <f t="shared" si="199"/>
        <v>0</v>
      </c>
      <c r="AB79" s="244" t="str">
        <f t="shared" si="200"/>
        <v>-</v>
      </c>
      <c r="AC79" s="244" t="str">
        <f t="shared" si="201"/>
        <v>-</v>
      </c>
      <c r="AD79" s="474">
        <f t="shared" si="202"/>
        <v>0</v>
      </c>
      <c r="AE79" s="475">
        <f t="shared" si="203"/>
        <v>0</v>
      </c>
    </row>
    <row r="80" spans="1:31" s="463" customFormat="1" x14ac:dyDescent="0.2">
      <c r="A80" s="464"/>
      <c r="B80" s="465"/>
      <c r="C80" s="477" t="s">
        <v>400</v>
      </c>
      <c r="D80" s="478"/>
      <c r="E80" s="473"/>
      <c r="F80" s="478"/>
      <c r="G80" s="473"/>
      <c r="H80" s="478"/>
      <c r="I80" s="473"/>
      <c r="J80" s="244" t="str">
        <f t="shared" si="188"/>
        <v>-</v>
      </c>
      <c r="K80" s="244" t="str">
        <f t="shared" si="189"/>
        <v>-</v>
      </c>
      <c r="L80" s="474">
        <f t="shared" si="190"/>
        <v>0</v>
      </c>
      <c r="M80" s="474">
        <f t="shared" si="191"/>
        <v>0</v>
      </c>
      <c r="N80" s="244" t="str">
        <f t="shared" si="192"/>
        <v>-</v>
      </c>
      <c r="O80" s="244" t="str">
        <f t="shared" si="193"/>
        <v>-</v>
      </c>
      <c r="P80" s="474">
        <f t="shared" si="194"/>
        <v>0</v>
      </c>
      <c r="Q80" s="475">
        <f t="shared" si="195"/>
        <v>0</v>
      </c>
      <c r="R80" s="478"/>
      <c r="S80" s="473"/>
      <c r="T80" s="478"/>
      <c r="U80" s="473"/>
      <c r="V80" s="478"/>
      <c r="W80" s="473"/>
      <c r="X80" s="244" t="str">
        <f t="shared" si="196"/>
        <v>-</v>
      </c>
      <c r="Y80" s="244" t="str">
        <f t="shared" si="197"/>
        <v>-</v>
      </c>
      <c r="Z80" s="474">
        <f t="shared" si="198"/>
        <v>0</v>
      </c>
      <c r="AA80" s="474">
        <f t="shared" si="199"/>
        <v>0</v>
      </c>
      <c r="AB80" s="244" t="str">
        <f t="shared" si="200"/>
        <v>-</v>
      </c>
      <c r="AC80" s="244" t="str">
        <f t="shared" si="201"/>
        <v>-</v>
      </c>
      <c r="AD80" s="474">
        <f t="shared" si="202"/>
        <v>0</v>
      </c>
      <c r="AE80" s="475">
        <f t="shared" si="203"/>
        <v>0</v>
      </c>
    </row>
    <row r="81" spans="1:32" s="463" customFormat="1" x14ac:dyDescent="0.2">
      <c r="A81" s="479"/>
      <c r="B81" s="480"/>
      <c r="C81" s="481" t="s">
        <v>401</v>
      </c>
      <c r="D81" s="478"/>
      <c r="E81" s="473"/>
      <c r="F81" s="478"/>
      <c r="G81" s="473"/>
      <c r="H81" s="478"/>
      <c r="I81" s="473"/>
      <c r="J81" s="262" t="str">
        <f t="shared" si="188"/>
        <v>-</v>
      </c>
      <c r="K81" s="262" t="str">
        <f t="shared" si="189"/>
        <v>-</v>
      </c>
      <c r="L81" s="482">
        <f t="shared" si="190"/>
        <v>0</v>
      </c>
      <c r="M81" s="482">
        <f t="shared" si="191"/>
        <v>0</v>
      </c>
      <c r="N81" s="262" t="str">
        <f t="shared" si="192"/>
        <v>-</v>
      </c>
      <c r="O81" s="262" t="str">
        <f t="shared" si="193"/>
        <v>-</v>
      </c>
      <c r="P81" s="482">
        <f t="shared" si="194"/>
        <v>0</v>
      </c>
      <c r="Q81" s="483">
        <f t="shared" si="195"/>
        <v>0</v>
      </c>
      <c r="R81" s="478"/>
      <c r="S81" s="473"/>
      <c r="T81" s="478"/>
      <c r="U81" s="473"/>
      <c r="V81" s="478"/>
      <c r="W81" s="473"/>
      <c r="X81" s="262" t="str">
        <f t="shared" si="196"/>
        <v>-</v>
      </c>
      <c r="Y81" s="262" t="str">
        <f t="shared" si="197"/>
        <v>-</v>
      </c>
      <c r="Z81" s="482">
        <f t="shared" si="198"/>
        <v>0</v>
      </c>
      <c r="AA81" s="482">
        <f t="shared" si="199"/>
        <v>0</v>
      </c>
      <c r="AB81" s="262" t="str">
        <f t="shared" si="200"/>
        <v>-</v>
      </c>
      <c r="AC81" s="262" t="str">
        <f t="shared" si="201"/>
        <v>-</v>
      </c>
      <c r="AD81" s="482">
        <f t="shared" si="202"/>
        <v>0</v>
      </c>
      <c r="AE81" s="483">
        <f t="shared" si="203"/>
        <v>0</v>
      </c>
    </row>
    <row r="82" spans="1:32" s="463" customFormat="1" ht="22.5" x14ac:dyDescent="0.2">
      <c r="A82" s="484"/>
      <c r="B82" s="485"/>
      <c r="C82" s="486" t="s">
        <v>405</v>
      </c>
      <c r="D82" s="487">
        <f>IFERROR((D54-D60-D497-D498)/D49/3*1000,0)</f>
        <v>0</v>
      </c>
      <c r="E82" s="378">
        <f>IFERROR((E54-E60-E497-E498)/D49/3*1000,0)</f>
        <v>0</v>
      </c>
      <c r="F82" s="487">
        <f>IFERROR((F54-F60-F497-F498)/F49/3*1000,0)</f>
        <v>0</v>
      </c>
      <c r="G82" s="378">
        <f>IFERROR((G54-G60-G497-G498)/F49/3*1000,0)</f>
        <v>0</v>
      </c>
      <c r="H82" s="487">
        <f>IFERROR((H54-H60-H497-H498)/H49/3*1000,0)</f>
        <v>0</v>
      </c>
      <c r="I82" s="378">
        <f>IFERROR((I54-I60-I497-I498)/H49/3*1000,0)</f>
        <v>0</v>
      </c>
      <c r="J82" s="488">
        <f t="shared" ref="J82:K86" si="204">IFERROR(H82/F82,0)</f>
        <v>0</v>
      </c>
      <c r="K82" s="488">
        <f t="shared" si="204"/>
        <v>0</v>
      </c>
      <c r="L82" s="471">
        <f t="shared" ref="L82:M86" si="205">H82-F82</f>
        <v>0</v>
      </c>
      <c r="M82" s="471">
        <f t="shared" si="205"/>
        <v>0</v>
      </c>
      <c r="N82" s="488">
        <f>IFERROR(H82/D82,0)</f>
        <v>0</v>
      </c>
      <c r="O82" s="488">
        <f>IFERROR(I82/E82,0)</f>
        <v>0</v>
      </c>
      <c r="P82" s="471">
        <f>H82-D82</f>
        <v>0</v>
      </c>
      <c r="Q82" s="472">
        <f>I82-E82</f>
        <v>0</v>
      </c>
      <c r="R82" s="487">
        <f>IFERROR((R54-R60-R497-R498)/R49/[1]Период!$B$3*1000,0)</f>
        <v>0</v>
      </c>
      <c r="S82" s="378">
        <f>IFERROR((S54-S60-S497-S498)/R49/[1]Период!$B$3*1000,0)</f>
        <v>0</v>
      </c>
      <c r="T82" s="487">
        <f>IFERROR((T54-T60-T497-T498)/T49/[1]Период!$B$3*1000,0)</f>
        <v>0</v>
      </c>
      <c r="U82" s="378">
        <f>IFERROR((U54-U60-U497-U498)/T49/[1]Период!$B$3*1000,0)</f>
        <v>0</v>
      </c>
      <c r="V82" s="487">
        <f>IFERROR((V54-V60-V497-V498)/V49/[1]Период!$B$3*1000,0)</f>
        <v>0</v>
      </c>
      <c r="W82" s="378">
        <f>IFERROR((W54-W60-W497-W498)/V49/[1]Период!$B$3*1000,0)</f>
        <v>0</v>
      </c>
      <c r="X82" s="488">
        <f t="shared" ref="X82:Y86" si="206">IFERROR(V82/T82,0)</f>
        <v>0</v>
      </c>
      <c r="Y82" s="488">
        <f t="shared" si="206"/>
        <v>0</v>
      </c>
      <c r="Z82" s="471">
        <f t="shared" ref="Z82:AA86" si="207">V82-T82</f>
        <v>0</v>
      </c>
      <c r="AA82" s="471">
        <f t="shared" si="207"/>
        <v>0</v>
      </c>
      <c r="AB82" s="488">
        <f>IFERROR(V82/R82,0)</f>
        <v>0</v>
      </c>
      <c r="AC82" s="488">
        <f>IFERROR(W82/S82,0)</f>
        <v>0</v>
      </c>
      <c r="AD82" s="471">
        <f>V82-R82</f>
        <v>0</v>
      </c>
      <c r="AE82" s="472">
        <f>W82-S82</f>
        <v>0</v>
      </c>
    </row>
    <row r="83" spans="1:32" s="463" customFormat="1" x14ac:dyDescent="0.2">
      <c r="A83" s="489"/>
      <c r="B83" s="490"/>
      <c r="C83" s="491" t="s">
        <v>242</v>
      </c>
      <c r="D83" s="492"/>
      <c r="E83" s="382"/>
      <c r="F83" s="492"/>
      <c r="G83" s="382"/>
      <c r="H83" s="492"/>
      <c r="I83" s="382"/>
      <c r="J83" s="244">
        <f t="shared" si="204"/>
        <v>0</v>
      </c>
      <c r="K83" s="244">
        <f t="shared" si="204"/>
        <v>0</v>
      </c>
      <c r="L83" s="474">
        <f t="shared" si="205"/>
        <v>0</v>
      </c>
      <c r="M83" s="474">
        <f t="shared" si="205"/>
        <v>0</v>
      </c>
      <c r="N83" s="244">
        <f t="shared" ref="N83:O86" si="208">IFERROR(H83/D83,0)</f>
        <v>0</v>
      </c>
      <c r="O83" s="244">
        <f t="shared" si="208"/>
        <v>0</v>
      </c>
      <c r="P83" s="474">
        <f t="shared" ref="P83:Q86" si="209">H83-D83</f>
        <v>0</v>
      </c>
      <c r="Q83" s="475">
        <f t="shared" si="209"/>
        <v>0</v>
      </c>
      <c r="R83" s="492"/>
      <c r="S83" s="382"/>
      <c r="T83" s="492"/>
      <c r="U83" s="382"/>
      <c r="V83" s="492"/>
      <c r="W83" s="382"/>
      <c r="X83" s="244">
        <f t="shared" si="206"/>
        <v>0</v>
      </c>
      <c r="Y83" s="244">
        <f t="shared" si="206"/>
        <v>0</v>
      </c>
      <c r="Z83" s="474">
        <f t="shared" si="207"/>
        <v>0</v>
      </c>
      <c r="AA83" s="474">
        <f t="shared" si="207"/>
        <v>0</v>
      </c>
      <c r="AB83" s="244">
        <f t="shared" ref="AB83:AC86" si="210">IFERROR(V83/R83,0)</f>
        <v>0</v>
      </c>
      <c r="AC83" s="244">
        <f t="shared" si="210"/>
        <v>0</v>
      </c>
      <c r="AD83" s="474">
        <f t="shared" ref="AD83:AE86" si="211">V83-R83</f>
        <v>0</v>
      </c>
      <c r="AE83" s="475">
        <f t="shared" si="211"/>
        <v>0</v>
      </c>
    </row>
    <row r="84" spans="1:32" x14ac:dyDescent="0.2">
      <c r="A84" s="489"/>
      <c r="B84" s="490"/>
      <c r="C84" s="493" t="s">
        <v>406</v>
      </c>
      <c r="D84" s="492">
        <f>IFERROR((D61-D67-D500-D501)/D51/3*1000,0)</f>
        <v>0</v>
      </c>
      <c r="E84" s="382">
        <f>IFERROR((E61-E67-E500-E501)/D51/3*1000,0)</f>
        <v>0</v>
      </c>
      <c r="F84" s="492">
        <f>IFERROR((F61-F67-F500-F501)/F51/3*1000,0)</f>
        <v>0</v>
      </c>
      <c r="G84" s="382">
        <f>IFERROR((G61-G67-G500-G501)/F51/3*1000,0)</f>
        <v>0</v>
      </c>
      <c r="H84" s="492">
        <f>IFERROR((H61-H67-H500-H501)/H51/3*1000,0)</f>
        <v>0</v>
      </c>
      <c r="I84" s="382">
        <f>IFERROR((I61-I67-I500-I501)/H51/3*1000,0)</f>
        <v>0</v>
      </c>
      <c r="J84" s="244">
        <f t="shared" si="204"/>
        <v>0</v>
      </c>
      <c r="K84" s="244">
        <f t="shared" si="204"/>
        <v>0</v>
      </c>
      <c r="L84" s="474">
        <f t="shared" si="205"/>
        <v>0</v>
      </c>
      <c r="M84" s="474">
        <f t="shared" si="205"/>
        <v>0</v>
      </c>
      <c r="N84" s="244">
        <f t="shared" si="208"/>
        <v>0</v>
      </c>
      <c r="O84" s="244">
        <f t="shared" si="208"/>
        <v>0</v>
      </c>
      <c r="P84" s="474">
        <f t="shared" si="209"/>
        <v>0</v>
      </c>
      <c r="Q84" s="475">
        <f t="shared" si="209"/>
        <v>0</v>
      </c>
      <c r="R84" s="492">
        <f>IFERROR((R61-R67-R500-R501)/R51/[1]Период!$B$3*1000,0)</f>
        <v>0</v>
      </c>
      <c r="S84" s="382">
        <f>IFERROR((S61-S67-S500-S501)/R51/[1]Период!$B$3*1000,0)</f>
        <v>0</v>
      </c>
      <c r="T84" s="492">
        <f>IFERROR((T61-T67-T500-T501)/T51/[1]Период!$B$3*1000,0)</f>
        <v>0</v>
      </c>
      <c r="U84" s="382">
        <f>IFERROR((U61-U67-U500-U501)/T51/[1]Период!$B$3*1000,0)</f>
        <v>0</v>
      </c>
      <c r="V84" s="492">
        <f>IFERROR((V61-V67-V500-V501)/V51/[1]Период!$B$3*1000,0)</f>
        <v>0</v>
      </c>
      <c r="W84" s="382">
        <f>IFERROR((W61-W67-W500-W501)/V51/[1]Период!$B$3*1000,0)</f>
        <v>0</v>
      </c>
      <c r="X84" s="244">
        <f t="shared" si="206"/>
        <v>0</v>
      </c>
      <c r="Y84" s="244">
        <f t="shared" si="206"/>
        <v>0</v>
      </c>
      <c r="Z84" s="474">
        <f t="shared" si="207"/>
        <v>0</v>
      </c>
      <c r="AA84" s="474">
        <f t="shared" si="207"/>
        <v>0</v>
      </c>
      <c r="AB84" s="244">
        <f t="shared" si="210"/>
        <v>0</v>
      </c>
      <c r="AC84" s="244">
        <f t="shared" si="210"/>
        <v>0</v>
      </c>
      <c r="AD84" s="474">
        <f t="shared" si="211"/>
        <v>0</v>
      </c>
      <c r="AE84" s="475">
        <f t="shared" si="211"/>
        <v>0</v>
      </c>
      <c r="AF84" s="497"/>
    </row>
    <row r="85" spans="1:32" x14ac:dyDescent="0.2">
      <c r="A85" s="489"/>
      <c r="B85" s="490"/>
      <c r="C85" s="493" t="s">
        <v>407</v>
      </c>
      <c r="D85" s="492">
        <f>IFERROR((D68-D74-D503-D504)/D52/3*1000,0)</f>
        <v>0</v>
      </c>
      <c r="E85" s="382">
        <f>IFERROR((E68-E74-E503-E504)/D52/3*1000,0)</f>
        <v>0</v>
      </c>
      <c r="F85" s="492">
        <f>IFERROR((F68-F74-F503-F504)/F52/3*1000,0)</f>
        <v>0</v>
      </c>
      <c r="G85" s="382">
        <f>IFERROR((G68-G74-G503-G504)/F52/3*1000,0)</f>
        <v>0</v>
      </c>
      <c r="H85" s="492">
        <f>IFERROR((H68-H74-H503-H504)/H52/3*1000,0)</f>
        <v>0</v>
      </c>
      <c r="I85" s="382">
        <f>IFERROR((I68-I74-I503-I504)/H52/3*1000,0)</f>
        <v>0</v>
      </c>
      <c r="J85" s="244">
        <f t="shared" si="204"/>
        <v>0</v>
      </c>
      <c r="K85" s="244">
        <f t="shared" si="204"/>
        <v>0</v>
      </c>
      <c r="L85" s="474">
        <f t="shared" si="205"/>
        <v>0</v>
      </c>
      <c r="M85" s="474">
        <f t="shared" si="205"/>
        <v>0</v>
      </c>
      <c r="N85" s="244">
        <f t="shared" si="208"/>
        <v>0</v>
      </c>
      <c r="O85" s="244">
        <f t="shared" si="208"/>
        <v>0</v>
      </c>
      <c r="P85" s="474">
        <f t="shared" si="209"/>
        <v>0</v>
      </c>
      <c r="Q85" s="475">
        <f t="shared" si="209"/>
        <v>0</v>
      </c>
      <c r="R85" s="492">
        <f>IFERROR((R68-R74-R503-R504)/R52/[1]Период!$B$3*1000,0)</f>
        <v>0</v>
      </c>
      <c r="S85" s="382">
        <f>IFERROR((S68-S74-S503-S504)/R52/[1]Период!$B$3*1000,0)</f>
        <v>0</v>
      </c>
      <c r="T85" s="492">
        <f>IFERROR((T68-T74-T503-T504)/T52/[1]Период!$B$3*1000,0)</f>
        <v>0</v>
      </c>
      <c r="U85" s="382">
        <f>IFERROR((U68-U74-U503-U504)/T52/[1]Период!$B$3*1000,0)</f>
        <v>0</v>
      </c>
      <c r="V85" s="492">
        <f>IFERROR((V68-V74-V503-V504)/V52/[1]Период!$B$3*1000,0)</f>
        <v>0</v>
      </c>
      <c r="W85" s="382">
        <f>IFERROR((W68-W74-W503-W504)/V52/[1]Период!$B$3*1000,0)</f>
        <v>0</v>
      </c>
      <c r="X85" s="244">
        <f t="shared" si="206"/>
        <v>0</v>
      </c>
      <c r="Y85" s="244">
        <f t="shared" si="206"/>
        <v>0</v>
      </c>
      <c r="Z85" s="474">
        <f t="shared" si="207"/>
        <v>0</v>
      </c>
      <c r="AA85" s="474">
        <f t="shared" si="207"/>
        <v>0</v>
      </c>
      <c r="AB85" s="244">
        <f t="shared" si="210"/>
        <v>0</v>
      </c>
      <c r="AC85" s="244">
        <f t="shared" si="210"/>
        <v>0</v>
      </c>
      <c r="AD85" s="474">
        <f t="shared" si="211"/>
        <v>0</v>
      </c>
      <c r="AE85" s="475">
        <f t="shared" si="211"/>
        <v>0</v>
      </c>
    </row>
    <row r="86" spans="1:32" x14ac:dyDescent="0.2">
      <c r="A86" s="489"/>
      <c r="B86" s="490"/>
      <c r="C86" s="494" t="s">
        <v>408</v>
      </c>
      <c r="D86" s="495">
        <f>IFERROR((D75-D81-D506-D507)/D53/3*1000,0)</f>
        <v>0</v>
      </c>
      <c r="E86" s="496">
        <f>IFERROR((E75-E81-E506-E507)/D53/3*1000,0)</f>
        <v>0</v>
      </c>
      <c r="F86" s="495">
        <f>IFERROR((F75-F81-F506-F507)/F53/3*1000,0)</f>
        <v>0</v>
      </c>
      <c r="G86" s="496">
        <f>IFERROR((G75-G81-G506-G507)/F53/3*1000,0)</f>
        <v>0</v>
      </c>
      <c r="H86" s="495">
        <f>IFERROR((H75-H81-H506-H507)/H53/3*1000,0)</f>
        <v>0</v>
      </c>
      <c r="I86" s="496">
        <f>IFERROR((I75-I81-I506-I507)/H53/3*1000,0)</f>
        <v>0</v>
      </c>
      <c r="J86" s="244">
        <f t="shared" si="204"/>
        <v>0</v>
      </c>
      <c r="K86" s="244">
        <f t="shared" si="204"/>
        <v>0</v>
      </c>
      <c r="L86" s="474">
        <f t="shared" si="205"/>
        <v>0</v>
      </c>
      <c r="M86" s="474">
        <f t="shared" si="205"/>
        <v>0</v>
      </c>
      <c r="N86" s="244">
        <f t="shared" si="208"/>
        <v>0</v>
      </c>
      <c r="O86" s="244">
        <f t="shared" si="208"/>
        <v>0</v>
      </c>
      <c r="P86" s="474">
        <f t="shared" si="209"/>
        <v>0</v>
      </c>
      <c r="Q86" s="475">
        <f t="shared" si="209"/>
        <v>0</v>
      </c>
      <c r="R86" s="495">
        <f>IFERROR((R75-R81-R506-R507)/R53/[1]Период!$B$3*1000,0)</f>
        <v>0</v>
      </c>
      <c r="S86" s="496">
        <f>IFERROR((S75-S81-S506-S507)/R53/[1]Период!$B$3*1000,0)</f>
        <v>0</v>
      </c>
      <c r="T86" s="495">
        <f>IFERROR((T75-T81-T506-T507)/T53/[1]Период!$B$3*1000,0)</f>
        <v>0</v>
      </c>
      <c r="U86" s="496">
        <f>IFERROR((U75-U81-U506-U507)/T53/[1]Период!$B$3*1000,0)</f>
        <v>0</v>
      </c>
      <c r="V86" s="495">
        <f>IFERROR((V75-V81-V506-V507)/V53/[1]Период!$B$3*1000,0)</f>
        <v>0</v>
      </c>
      <c r="W86" s="496">
        <f>IFERROR((W75-W81-W506-W507)/V53/[1]Период!$B$3*1000,0)</f>
        <v>0</v>
      </c>
      <c r="X86" s="244">
        <f t="shared" si="206"/>
        <v>0</v>
      </c>
      <c r="Y86" s="244">
        <f t="shared" si="206"/>
        <v>0</v>
      </c>
      <c r="Z86" s="474">
        <f t="shared" si="207"/>
        <v>0</v>
      </c>
      <c r="AA86" s="474">
        <f t="shared" si="207"/>
        <v>0</v>
      </c>
      <c r="AB86" s="244">
        <f t="shared" si="210"/>
        <v>0</v>
      </c>
      <c r="AC86" s="244">
        <f t="shared" si="210"/>
        <v>0</v>
      </c>
      <c r="AD86" s="474">
        <f t="shared" si="211"/>
        <v>0</v>
      </c>
      <c r="AE86" s="475">
        <f t="shared" si="211"/>
        <v>0</v>
      </c>
    </row>
    <row r="87" spans="1:32" x14ac:dyDescent="0.2">
      <c r="A87" s="457">
        <v>3</v>
      </c>
      <c r="B87" s="458" t="s">
        <v>410</v>
      </c>
      <c r="C87" s="459"/>
      <c r="D87" s="856"/>
      <c r="E87" s="854"/>
      <c r="F87" s="853"/>
      <c r="G87" s="854"/>
      <c r="H87" s="853"/>
      <c r="I87" s="854"/>
      <c r="J87" s="853"/>
      <c r="K87" s="854"/>
      <c r="L87" s="853"/>
      <c r="M87" s="854"/>
      <c r="N87" s="853"/>
      <c r="O87" s="854"/>
      <c r="P87" s="853"/>
      <c r="Q87" s="855"/>
      <c r="R87" s="856"/>
      <c r="S87" s="854"/>
      <c r="T87" s="853"/>
      <c r="U87" s="854"/>
      <c r="V87" s="853"/>
      <c r="W87" s="854"/>
      <c r="X87" s="853"/>
      <c r="Y87" s="854"/>
      <c r="Z87" s="853"/>
      <c r="AA87" s="854"/>
      <c r="AB87" s="853"/>
      <c r="AC87" s="854"/>
      <c r="AD87" s="853"/>
      <c r="AE87" s="855"/>
    </row>
    <row r="88" spans="1:32" x14ac:dyDescent="0.2">
      <c r="A88" s="460"/>
      <c r="B88" s="461"/>
      <c r="C88" s="462" t="s">
        <v>394</v>
      </c>
      <c r="D88" s="846">
        <f>D90+D91+D92</f>
        <v>0</v>
      </c>
      <c r="E88" s="847"/>
      <c r="F88" s="846">
        <f>F90+F91+F92</f>
        <v>0</v>
      </c>
      <c r="G88" s="847"/>
      <c r="H88" s="846">
        <f>H90+H91+H92</f>
        <v>0</v>
      </c>
      <c r="I88" s="847"/>
      <c r="J88" s="848" t="str">
        <f t="shared" ref="J88" si="212">IF(F88&gt;0,H88/F88,"-")</f>
        <v>-</v>
      </c>
      <c r="K88" s="849"/>
      <c r="L88" s="850">
        <f t="shared" ref="L88" si="213">H88-F88</f>
        <v>0</v>
      </c>
      <c r="M88" s="851"/>
      <c r="N88" s="848" t="str">
        <f t="shared" ref="N88" si="214">IF(D88&gt;0,H88/D88,"-")</f>
        <v>-</v>
      </c>
      <c r="O88" s="849"/>
      <c r="P88" s="850">
        <f t="shared" ref="P88" si="215">H88-D88</f>
        <v>0</v>
      </c>
      <c r="Q88" s="852"/>
      <c r="R88" s="846">
        <f>R90+R91+R92</f>
        <v>0</v>
      </c>
      <c r="S88" s="847"/>
      <c r="T88" s="846">
        <f>T90+T91+T92</f>
        <v>0</v>
      </c>
      <c r="U88" s="847"/>
      <c r="V88" s="846">
        <f>V90+V91+V92</f>
        <v>0</v>
      </c>
      <c r="W88" s="847"/>
      <c r="X88" s="848" t="str">
        <f t="shared" ref="X88" si="216">IF(T88&gt;0,V88/T88,"-")</f>
        <v>-</v>
      </c>
      <c r="Y88" s="849"/>
      <c r="Z88" s="850">
        <f t="shared" ref="Z88" si="217">V88-T88</f>
        <v>0</v>
      </c>
      <c r="AA88" s="851"/>
      <c r="AB88" s="848" t="str">
        <f t="shared" ref="AB88" si="218">IF(R88&gt;0,V88/R88,"-")</f>
        <v>-</v>
      </c>
      <c r="AC88" s="849"/>
      <c r="AD88" s="850">
        <f t="shared" ref="AD88" si="219">V88-R88</f>
        <v>0</v>
      </c>
      <c r="AE88" s="852"/>
    </row>
    <row r="89" spans="1:32" x14ac:dyDescent="0.2">
      <c r="A89" s="464"/>
      <c r="B89" s="465"/>
      <c r="C89" s="466" t="s">
        <v>242</v>
      </c>
      <c r="D89" s="861"/>
      <c r="E89" s="862"/>
      <c r="F89" s="861"/>
      <c r="G89" s="862"/>
      <c r="H89" s="861"/>
      <c r="I89" s="862"/>
      <c r="J89" s="784"/>
      <c r="K89" s="785"/>
      <c r="L89" s="857"/>
      <c r="M89" s="858"/>
      <c r="N89" s="784"/>
      <c r="O89" s="785"/>
      <c r="P89" s="857"/>
      <c r="Q89" s="859"/>
      <c r="R89" s="861"/>
      <c r="S89" s="862"/>
      <c r="T89" s="861"/>
      <c r="U89" s="862"/>
      <c r="V89" s="861"/>
      <c r="W89" s="862"/>
      <c r="X89" s="784"/>
      <c r="Y89" s="785"/>
      <c r="Z89" s="857"/>
      <c r="AA89" s="858"/>
      <c r="AB89" s="784"/>
      <c r="AC89" s="785"/>
      <c r="AD89" s="857"/>
      <c r="AE89" s="859"/>
    </row>
    <row r="90" spans="1:32" s="463" customFormat="1" x14ac:dyDescent="0.2">
      <c r="A90" s="464"/>
      <c r="B90" s="465"/>
      <c r="C90" s="467" t="s">
        <v>323</v>
      </c>
      <c r="D90" s="782"/>
      <c r="E90" s="783"/>
      <c r="F90" s="782"/>
      <c r="G90" s="783"/>
      <c r="H90" s="782"/>
      <c r="I90" s="783"/>
      <c r="J90" s="784" t="str">
        <f t="shared" ref="J90:K93" si="220">IF(F90&gt;0,H90/F90,"-")</f>
        <v>-</v>
      </c>
      <c r="K90" s="785"/>
      <c r="L90" s="857">
        <f t="shared" ref="L90:M93" si="221">H90-F90</f>
        <v>0</v>
      </c>
      <c r="M90" s="858"/>
      <c r="N90" s="784" t="str">
        <f t="shared" ref="N90:O93" si="222">IF(D90&gt;0,H90/D90,"-")</f>
        <v>-</v>
      </c>
      <c r="O90" s="785"/>
      <c r="P90" s="857">
        <f t="shared" ref="P90:Q93" si="223">H90-D90</f>
        <v>0</v>
      </c>
      <c r="Q90" s="859"/>
      <c r="R90" s="782"/>
      <c r="S90" s="783"/>
      <c r="T90" s="782"/>
      <c r="U90" s="783"/>
      <c r="V90" s="782"/>
      <c r="W90" s="783"/>
      <c r="X90" s="784" t="str">
        <f t="shared" ref="X90:Y93" si="224">IF(T90&gt;0,V90/T90,"-")</f>
        <v>-</v>
      </c>
      <c r="Y90" s="785"/>
      <c r="Z90" s="857">
        <f t="shared" ref="Z90:AA93" si="225">V90-T90</f>
        <v>0</v>
      </c>
      <c r="AA90" s="858"/>
      <c r="AB90" s="784" t="str">
        <f t="shared" ref="AB90:AC93" si="226">IF(R90&gt;0,V90/R90,"-")</f>
        <v>-</v>
      </c>
      <c r="AC90" s="785"/>
      <c r="AD90" s="857">
        <f t="shared" ref="AD90:AE93" si="227">V90-R90</f>
        <v>0</v>
      </c>
      <c r="AE90" s="859"/>
    </row>
    <row r="91" spans="1:32" x14ac:dyDescent="0.2">
      <c r="A91" s="464"/>
      <c r="B91" s="465"/>
      <c r="C91" s="467" t="s">
        <v>325</v>
      </c>
      <c r="D91" s="782"/>
      <c r="E91" s="783"/>
      <c r="F91" s="782"/>
      <c r="G91" s="783"/>
      <c r="H91" s="782"/>
      <c r="I91" s="783"/>
      <c r="J91" s="784" t="str">
        <f t="shared" si="220"/>
        <v>-</v>
      </c>
      <c r="K91" s="785"/>
      <c r="L91" s="857">
        <f t="shared" si="221"/>
        <v>0</v>
      </c>
      <c r="M91" s="858"/>
      <c r="N91" s="784" t="str">
        <f t="shared" si="222"/>
        <v>-</v>
      </c>
      <c r="O91" s="785"/>
      <c r="P91" s="857">
        <f t="shared" si="223"/>
        <v>0</v>
      </c>
      <c r="Q91" s="859"/>
      <c r="R91" s="782"/>
      <c r="S91" s="783"/>
      <c r="T91" s="782"/>
      <c r="U91" s="783"/>
      <c r="V91" s="782"/>
      <c r="W91" s="783"/>
      <c r="X91" s="784" t="str">
        <f t="shared" si="224"/>
        <v>-</v>
      </c>
      <c r="Y91" s="785"/>
      <c r="Z91" s="857">
        <f t="shared" si="225"/>
        <v>0</v>
      </c>
      <c r="AA91" s="858"/>
      <c r="AB91" s="784" t="str">
        <f t="shared" si="226"/>
        <v>-</v>
      </c>
      <c r="AC91" s="785"/>
      <c r="AD91" s="857">
        <f t="shared" si="227"/>
        <v>0</v>
      </c>
      <c r="AE91" s="859"/>
    </row>
    <row r="92" spans="1:32" x14ac:dyDescent="0.2">
      <c r="A92" s="464"/>
      <c r="B92" s="465"/>
      <c r="C92" s="468" t="s">
        <v>395</v>
      </c>
      <c r="D92" s="782"/>
      <c r="E92" s="783"/>
      <c r="F92" s="782"/>
      <c r="G92" s="783"/>
      <c r="H92" s="782"/>
      <c r="I92" s="783"/>
      <c r="J92" s="784" t="str">
        <f t="shared" si="220"/>
        <v>-</v>
      </c>
      <c r="K92" s="785"/>
      <c r="L92" s="857">
        <f t="shared" si="221"/>
        <v>0</v>
      </c>
      <c r="M92" s="858"/>
      <c r="N92" s="784" t="str">
        <f t="shared" si="222"/>
        <v>-</v>
      </c>
      <c r="O92" s="785"/>
      <c r="P92" s="857">
        <f t="shared" si="223"/>
        <v>0</v>
      </c>
      <c r="Q92" s="859"/>
      <c r="R92" s="782"/>
      <c r="S92" s="783"/>
      <c r="T92" s="782"/>
      <c r="U92" s="783"/>
      <c r="V92" s="782"/>
      <c r="W92" s="783"/>
      <c r="X92" s="784" t="str">
        <f t="shared" si="224"/>
        <v>-</v>
      </c>
      <c r="Y92" s="785"/>
      <c r="Z92" s="857">
        <f t="shared" si="225"/>
        <v>0</v>
      </c>
      <c r="AA92" s="858"/>
      <c r="AB92" s="784" t="str">
        <f t="shared" si="226"/>
        <v>-</v>
      </c>
      <c r="AC92" s="785"/>
      <c r="AD92" s="857">
        <f t="shared" si="227"/>
        <v>0</v>
      </c>
      <c r="AE92" s="859"/>
    </row>
    <row r="93" spans="1:32" x14ac:dyDescent="0.2">
      <c r="A93" s="464"/>
      <c r="B93" s="465"/>
      <c r="C93" s="469" t="s">
        <v>396</v>
      </c>
      <c r="D93" s="470">
        <f>SUM(D95:D99)</f>
        <v>0</v>
      </c>
      <c r="E93" s="470">
        <f t="shared" ref="E93:I93" si="228">SUM(E95:E99)</f>
        <v>0</v>
      </c>
      <c r="F93" s="470">
        <f t="shared" si="228"/>
        <v>0</v>
      </c>
      <c r="G93" s="470">
        <f t="shared" si="228"/>
        <v>0</v>
      </c>
      <c r="H93" s="470">
        <f t="shared" si="228"/>
        <v>0</v>
      </c>
      <c r="I93" s="470">
        <f t="shared" si="228"/>
        <v>0</v>
      </c>
      <c r="J93" s="236" t="str">
        <f t="shared" si="220"/>
        <v>-</v>
      </c>
      <c r="K93" s="236" t="str">
        <f t="shared" si="220"/>
        <v>-</v>
      </c>
      <c r="L93" s="471">
        <f t="shared" si="221"/>
        <v>0</v>
      </c>
      <c r="M93" s="471">
        <f t="shared" si="221"/>
        <v>0</v>
      </c>
      <c r="N93" s="236" t="str">
        <f t="shared" si="222"/>
        <v>-</v>
      </c>
      <c r="O93" s="236" t="str">
        <f t="shared" si="222"/>
        <v>-</v>
      </c>
      <c r="P93" s="471">
        <f t="shared" si="223"/>
        <v>0</v>
      </c>
      <c r="Q93" s="472">
        <f t="shared" si="223"/>
        <v>0</v>
      </c>
      <c r="R93" s="470">
        <f>SUM(R95:R99)</f>
        <v>0</v>
      </c>
      <c r="S93" s="470">
        <f t="shared" ref="S93:W93" si="229">SUM(S95:S99)</f>
        <v>0</v>
      </c>
      <c r="T93" s="470">
        <f t="shared" si="229"/>
        <v>0</v>
      </c>
      <c r="U93" s="470">
        <f t="shared" si="229"/>
        <v>0</v>
      </c>
      <c r="V93" s="470">
        <f t="shared" si="229"/>
        <v>0</v>
      </c>
      <c r="W93" s="470">
        <f t="shared" si="229"/>
        <v>0</v>
      </c>
      <c r="X93" s="236" t="str">
        <f t="shared" si="224"/>
        <v>-</v>
      </c>
      <c r="Y93" s="236" t="str">
        <f t="shared" si="224"/>
        <v>-</v>
      </c>
      <c r="Z93" s="471">
        <f t="shared" si="225"/>
        <v>0</v>
      </c>
      <c r="AA93" s="471">
        <f t="shared" si="225"/>
        <v>0</v>
      </c>
      <c r="AB93" s="236" t="str">
        <f t="shared" si="226"/>
        <v>-</v>
      </c>
      <c r="AC93" s="236" t="str">
        <f t="shared" si="226"/>
        <v>-</v>
      </c>
      <c r="AD93" s="471">
        <f t="shared" si="227"/>
        <v>0</v>
      </c>
      <c r="AE93" s="472">
        <f t="shared" si="227"/>
        <v>0</v>
      </c>
    </row>
    <row r="94" spans="1:32" x14ac:dyDescent="0.2">
      <c r="A94" s="464"/>
      <c r="B94" s="465"/>
      <c r="C94" s="466" t="s">
        <v>242</v>
      </c>
      <c r="D94" s="473"/>
      <c r="E94" s="473"/>
      <c r="F94" s="473"/>
      <c r="G94" s="473"/>
      <c r="H94" s="473"/>
      <c r="I94" s="473"/>
      <c r="J94" s="236"/>
      <c r="K94" s="236"/>
      <c r="L94" s="474"/>
      <c r="M94" s="474"/>
      <c r="N94" s="236"/>
      <c r="O94" s="236"/>
      <c r="P94" s="474"/>
      <c r="Q94" s="475"/>
      <c r="R94" s="473"/>
      <c r="S94" s="473"/>
      <c r="T94" s="473"/>
      <c r="U94" s="473"/>
      <c r="V94" s="473"/>
      <c r="W94" s="473"/>
      <c r="X94" s="236"/>
      <c r="Y94" s="236"/>
      <c r="Z94" s="474"/>
      <c r="AA94" s="474"/>
      <c r="AB94" s="236"/>
      <c r="AC94" s="236"/>
      <c r="AD94" s="474"/>
      <c r="AE94" s="475"/>
    </row>
    <row r="95" spans="1:32" x14ac:dyDescent="0.2">
      <c r="A95" s="464"/>
      <c r="B95" s="465"/>
      <c r="C95" s="476" t="s">
        <v>397</v>
      </c>
      <c r="D95" s="473"/>
      <c r="E95" s="473"/>
      <c r="F95" s="473"/>
      <c r="G95" s="473"/>
      <c r="H95" s="473"/>
      <c r="I95" s="473"/>
      <c r="J95" s="244" t="str">
        <f t="shared" ref="J95:J99" si="230">IF(F95&gt;0,H95/F95,"-")</f>
        <v>-</v>
      </c>
      <c r="K95" s="244" t="str">
        <f t="shared" ref="K95:K99" si="231">IF(G95&gt;0,I95/G95,"-")</f>
        <v>-</v>
      </c>
      <c r="L95" s="474">
        <f t="shared" ref="L95:L99" si="232">H95-F95</f>
        <v>0</v>
      </c>
      <c r="M95" s="474">
        <f t="shared" ref="M95:M99" si="233">I95-G95</f>
        <v>0</v>
      </c>
      <c r="N95" s="244" t="str">
        <f t="shared" ref="N95:N99" si="234">IF(D95&gt;0,H95/D95,"-")</f>
        <v>-</v>
      </c>
      <c r="O95" s="244" t="str">
        <f t="shared" ref="O95:O99" si="235">IF(E95&gt;0,I95/E95,"-")</f>
        <v>-</v>
      </c>
      <c r="P95" s="474">
        <f t="shared" ref="P95:P99" si="236">H95-D95</f>
        <v>0</v>
      </c>
      <c r="Q95" s="475">
        <f t="shared" ref="Q95:Q99" si="237">I95-E95</f>
        <v>0</v>
      </c>
      <c r="R95" s="473"/>
      <c r="S95" s="473"/>
      <c r="T95" s="473"/>
      <c r="U95" s="473"/>
      <c r="V95" s="473"/>
      <c r="W95" s="473"/>
      <c r="X95" s="244" t="str">
        <f t="shared" ref="X95:X99" si="238">IF(T95&gt;0,V95/T95,"-")</f>
        <v>-</v>
      </c>
      <c r="Y95" s="244" t="str">
        <f t="shared" ref="Y95:Y99" si="239">IF(U95&gt;0,W95/U95,"-")</f>
        <v>-</v>
      </c>
      <c r="Z95" s="474">
        <f t="shared" ref="Z95:Z99" si="240">V95-T95</f>
        <v>0</v>
      </c>
      <c r="AA95" s="474">
        <f t="shared" ref="AA95:AA99" si="241">W95-U95</f>
        <v>0</v>
      </c>
      <c r="AB95" s="244" t="str">
        <f t="shared" ref="AB95:AB99" si="242">IF(R95&gt;0,V95/R95,"-")</f>
        <v>-</v>
      </c>
      <c r="AC95" s="244" t="str">
        <f t="shared" ref="AC95:AC99" si="243">IF(S95&gt;0,W95/S95,"-")</f>
        <v>-</v>
      </c>
      <c r="AD95" s="474">
        <f t="shared" ref="AD95:AD99" si="244">V95-R95</f>
        <v>0</v>
      </c>
      <c r="AE95" s="475">
        <f t="shared" ref="AE95:AE99" si="245">W95-S95</f>
        <v>0</v>
      </c>
    </row>
    <row r="96" spans="1:32" ht="22.5" x14ac:dyDescent="0.2">
      <c r="A96" s="464"/>
      <c r="B96" s="465"/>
      <c r="C96" s="477" t="s">
        <v>398</v>
      </c>
      <c r="D96" s="473"/>
      <c r="E96" s="473"/>
      <c r="F96" s="473"/>
      <c r="G96" s="473"/>
      <c r="H96" s="473"/>
      <c r="I96" s="473"/>
      <c r="J96" s="244" t="str">
        <f t="shared" si="230"/>
        <v>-</v>
      </c>
      <c r="K96" s="244" t="str">
        <f t="shared" si="231"/>
        <v>-</v>
      </c>
      <c r="L96" s="474">
        <f t="shared" si="232"/>
        <v>0</v>
      </c>
      <c r="M96" s="474">
        <f t="shared" si="233"/>
        <v>0</v>
      </c>
      <c r="N96" s="244" t="str">
        <f t="shared" si="234"/>
        <v>-</v>
      </c>
      <c r="O96" s="244" t="str">
        <f t="shared" si="235"/>
        <v>-</v>
      </c>
      <c r="P96" s="474">
        <f t="shared" si="236"/>
        <v>0</v>
      </c>
      <c r="Q96" s="475">
        <f t="shared" si="237"/>
        <v>0</v>
      </c>
      <c r="R96" s="473"/>
      <c r="S96" s="473"/>
      <c r="T96" s="473"/>
      <c r="U96" s="473"/>
      <c r="V96" s="473"/>
      <c r="W96" s="473"/>
      <c r="X96" s="244" t="str">
        <f t="shared" si="238"/>
        <v>-</v>
      </c>
      <c r="Y96" s="244" t="str">
        <f t="shared" si="239"/>
        <v>-</v>
      </c>
      <c r="Z96" s="474">
        <f t="shared" si="240"/>
        <v>0</v>
      </c>
      <c r="AA96" s="474">
        <f t="shared" si="241"/>
        <v>0</v>
      </c>
      <c r="AB96" s="244" t="str">
        <f t="shared" si="242"/>
        <v>-</v>
      </c>
      <c r="AC96" s="244" t="str">
        <f t="shared" si="243"/>
        <v>-</v>
      </c>
      <c r="AD96" s="474">
        <f t="shared" si="244"/>
        <v>0</v>
      </c>
      <c r="AE96" s="475">
        <f t="shared" si="245"/>
        <v>0</v>
      </c>
    </row>
    <row r="97" spans="1:31" s="463" customFormat="1" ht="22.5" x14ac:dyDescent="0.2">
      <c r="A97" s="464"/>
      <c r="B97" s="465"/>
      <c r="C97" s="477" t="s">
        <v>399</v>
      </c>
      <c r="D97" s="473"/>
      <c r="E97" s="473"/>
      <c r="F97" s="473"/>
      <c r="G97" s="473"/>
      <c r="H97" s="473"/>
      <c r="I97" s="473"/>
      <c r="J97" s="244" t="str">
        <f t="shared" si="230"/>
        <v>-</v>
      </c>
      <c r="K97" s="244" t="str">
        <f t="shared" si="231"/>
        <v>-</v>
      </c>
      <c r="L97" s="474">
        <f t="shared" si="232"/>
        <v>0</v>
      </c>
      <c r="M97" s="474">
        <f t="shared" si="233"/>
        <v>0</v>
      </c>
      <c r="N97" s="244" t="str">
        <f t="shared" si="234"/>
        <v>-</v>
      </c>
      <c r="O97" s="244" t="str">
        <f t="shared" si="235"/>
        <v>-</v>
      </c>
      <c r="P97" s="474">
        <f t="shared" si="236"/>
        <v>0</v>
      </c>
      <c r="Q97" s="475">
        <f t="shared" si="237"/>
        <v>0</v>
      </c>
      <c r="R97" s="473"/>
      <c r="S97" s="473"/>
      <c r="T97" s="473"/>
      <c r="U97" s="473"/>
      <c r="V97" s="473"/>
      <c r="W97" s="473"/>
      <c r="X97" s="244" t="str">
        <f t="shared" si="238"/>
        <v>-</v>
      </c>
      <c r="Y97" s="244" t="str">
        <f t="shared" si="239"/>
        <v>-</v>
      </c>
      <c r="Z97" s="474">
        <f t="shared" si="240"/>
        <v>0</v>
      </c>
      <c r="AA97" s="474">
        <f t="shared" si="241"/>
        <v>0</v>
      </c>
      <c r="AB97" s="244" t="str">
        <f t="shared" si="242"/>
        <v>-</v>
      </c>
      <c r="AC97" s="244" t="str">
        <f t="shared" si="243"/>
        <v>-</v>
      </c>
      <c r="AD97" s="474">
        <f t="shared" si="244"/>
        <v>0</v>
      </c>
      <c r="AE97" s="475">
        <f t="shared" si="245"/>
        <v>0</v>
      </c>
    </row>
    <row r="98" spans="1:31" x14ac:dyDescent="0.2">
      <c r="A98" s="464"/>
      <c r="B98" s="465"/>
      <c r="C98" s="477" t="s">
        <v>400</v>
      </c>
      <c r="D98" s="473"/>
      <c r="E98" s="473"/>
      <c r="F98" s="473"/>
      <c r="G98" s="473"/>
      <c r="H98" s="473"/>
      <c r="I98" s="473"/>
      <c r="J98" s="244" t="str">
        <f t="shared" si="230"/>
        <v>-</v>
      </c>
      <c r="K98" s="244" t="str">
        <f t="shared" si="231"/>
        <v>-</v>
      </c>
      <c r="L98" s="474">
        <f t="shared" si="232"/>
        <v>0</v>
      </c>
      <c r="M98" s="474">
        <f t="shared" si="233"/>
        <v>0</v>
      </c>
      <c r="N98" s="244" t="str">
        <f t="shared" si="234"/>
        <v>-</v>
      </c>
      <c r="O98" s="244" t="str">
        <f t="shared" si="235"/>
        <v>-</v>
      </c>
      <c r="P98" s="474">
        <f t="shared" si="236"/>
        <v>0</v>
      </c>
      <c r="Q98" s="475">
        <f t="shared" si="237"/>
        <v>0</v>
      </c>
      <c r="R98" s="473"/>
      <c r="S98" s="473"/>
      <c r="T98" s="473"/>
      <c r="U98" s="473"/>
      <c r="V98" s="473"/>
      <c r="W98" s="473"/>
      <c r="X98" s="244" t="str">
        <f t="shared" si="238"/>
        <v>-</v>
      </c>
      <c r="Y98" s="244" t="str">
        <f t="shared" si="239"/>
        <v>-</v>
      </c>
      <c r="Z98" s="474">
        <f t="shared" si="240"/>
        <v>0</v>
      </c>
      <c r="AA98" s="474">
        <f t="shared" si="241"/>
        <v>0</v>
      </c>
      <c r="AB98" s="244" t="str">
        <f t="shared" si="242"/>
        <v>-</v>
      </c>
      <c r="AC98" s="244" t="str">
        <f t="shared" si="243"/>
        <v>-</v>
      </c>
      <c r="AD98" s="474">
        <f t="shared" si="244"/>
        <v>0</v>
      </c>
      <c r="AE98" s="475">
        <f t="shared" si="245"/>
        <v>0</v>
      </c>
    </row>
    <row r="99" spans="1:31" x14ac:dyDescent="0.2">
      <c r="A99" s="464"/>
      <c r="B99" s="465"/>
      <c r="C99" s="477" t="s">
        <v>401</v>
      </c>
      <c r="D99" s="473"/>
      <c r="E99" s="473"/>
      <c r="F99" s="473"/>
      <c r="G99" s="473"/>
      <c r="H99" s="473"/>
      <c r="I99" s="473"/>
      <c r="J99" s="244" t="str">
        <f t="shared" si="230"/>
        <v>-</v>
      </c>
      <c r="K99" s="244" t="str">
        <f t="shared" si="231"/>
        <v>-</v>
      </c>
      <c r="L99" s="474">
        <f t="shared" si="232"/>
        <v>0</v>
      </c>
      <c r="M99" s="474">
        <f t="shared" si="233"/>
        <v>0</v>
      </c>
      <c r="N99" s="244" t="str">
        <f t="shared" si="234"/>
        <v>-</v>
      </c>
      <c r="O99" s="244" t="str">
        <f t="shared" si="235"/>
        <v>-</v>
      </c>
      <c r="P99" s="474">
        <f t="shared" si="236"/>
        <v>0</v>
      </c>
      <c r="Q99" s="475">
        <f t="shared" si="237"/>
        <v>0</v>
      </c>
      <c r="R99" s="473"/>
      <c r="S99" s="473"/>
      <c r="T99" s="473"/>
      <c r="U99" s="473"/>
      <c r="V99" s="473"/>
      <c r="W99" s="473"/>
      <c r="X99" s="244" t="str">
        <f t="shared" si="238"/>
        <v>-</v>
      </c>
      <c r="Y99" s="244" t="str">
        <f t="shared" si="239"/>
        <v>-</v>
      </c>
      <c r="Z99" s="474">
        <f t="shared" si="240"/>
        <v>0</v>
      </c>
      <c r="AA99" s="474">
        <f t="shared" si="241"/>
        <v>0</v>
      </c>
      <c r="AB99" s="244" t="str">
        <f t="shared" si="242"/>
        <v>-</v>
      </c>
      <c r="AC99" s="244" t="str">
        <f t="shared" si="243"/>
        <v>-</v>
      </c>
      <c r="AD99" s="474">
        <f t="shared" si="244"/>
        <v>0</v>
      </c>
      <c r="AE99" s="475">
        <f t="shared" si="245"/>
        <v>0</v>
      </c>
    </row>
    <row r="100" spans="1:31" x14ac:dyDescent="0.2">
      <c r="A100" s="464"/>
      <c r="B100" s="465"/>
      <c r="C100" s="469" t="s">
        <v>402</v>
      </c>
      <c r="D100" s="470">
        <f>SUM(D102:D106)</f>
        <v>0</v>
      </c>
      <c r="E100" s="470">
        <f t="shared" ref="E100:I100" si="246">SUM(E102:E106)</f>
        <v>0</v>
      </c>
      <c r="F100" s="470">
        <f t="shared" si="246"/>
        <v>0</v>
      </c>
      <c r="G100" s="470">
        <f t="shared" si="246"/>
        <v>0</v>
      </c>
      <c r="H100" s="470">
        <f t="shared" si="246"/>
        <v>0</v>
      </c>
      <c r="I100" s="470">
        <f t="shared" si="246"/>
        <v>0</v>
      </c>
      <c r="J100" s="236" t="str">
        <f t="shared" ref="J100:K100" si="247">IF(F100&gt;0,H100/F100,"-")</f>
        <v>-</v>
      </c>
      <c r="K100" s="236" t="str">
        <f t="shared" si="247"/>
        <v>-</v>
      </c>
      <c r="L100" s="471">
        <f t="shared" ref="L100:M100" si="248">H100-F100</f>
        <v>0</v>
      </c>
      <c r="M100" s="471">
        <f t="shared" si="248"/>
        <v>0</v>
      </c>
      <c r="N100" s="236" t="str">
        <f t="shared" ref="N100:O100" si="249">IF(D100&gt;0,H100/D100,"-")</f>
        <v>-</v>
      </c>
      <c r="O100" s="236" t="str">
        <f t="shared" si="249"/>
        <v>-</v>
      </c>
      <c r="P100" s="471">
        <f t="shared" ref="P100:Q100" si="250">H100-D100</f>
        <v>0</v>
      </c>
      <c r="Q100" s="472">
        <f t="shared" si="250"/>
        <v>0</v>
      </c>
      <c r="R100" s="470">
        <f>SUM(R102:R106)</f>
        <v>0</v>
      </c>
      <c r="S100" s="470">
        <f t="shared" ref="S100:W100" si="251">SUM(S102:S106)</f>
        <v>0</v>
      </c>
      <c r="T100" s="470">
        <f t="shared" si="251"/>
        <v>0</v>
      </c>
      <c r="U100" s="470">
        <f t="shared" si="251"/>
        <v>0</v>
      </c>
      <c r="V100" s="470">
        <f t="shared" si="251"/>
        <v>0</v>
      </c>
      <c r="W100" s="470">
        <f t="shared" si="251"/>
        <v>0</v>
      </c>
      <c r="X100" s="236" t="str">
        <f t="shared" ref="X100:Y100" si="252">IF(T100&gt;0,V100/T100,"-")</f>
        <v>-</v>
      </c>
      <c r="Y100" s="236" t="str">
        <f t="shared" si="252"/>
        <v>-</v>
      </c>
      <c r="Z100" s="471">
        <f t="shared" ref="Z100:AA100" si="253">V100-T100</f>
        <v>0</v>
      </c>
      <c r="AA100" s="471">
        <f t="shared" si="253"/>
        <v>0</v>
      </c>
      <c r="AB100" s="236" t="str">
        <f t="shared" ref="AB100:AC100" si="254">IF(R100&gt;0,V100/R100,"-")</f>
        <v>-</v>
      </c>
      <c r="AC100" s="236" t="str">
        <f t="shared" si="254"/>
        <v>-</v>
      </c>
      <c r="AD100" s="471">
        <f t="shared" ref="AD100:AE100" si="255">V100-R100</f>
        <v>0</v>
      </c>
      <c r="AE100" s="472">
        <f t="shared" si="255"/>
        <v>0</v>
      </c>
    </row>
    <row r="101" spans="1:31" x14ac:dyDescent="0.2">
      <c r="A101" s="464"/>
      <c r="B101" s="465"/>
      <c r="C101" s="466" t="s">
        <v>242</v>
      </c>
      <c r="D101" s="473"/>
      <c r="E101" s="473"/>
      <c r="F101" s="473"/>
      <c r="G101" s="473"/>
      <c r="H101" s="473"/>
      <c r="I101" s="473"/>
      <c r="J101" s="236"/>
      <c r="K101" s="236"/>
      <c r="L101" s="474"/>
      <c r="M101" s="474"/>
      <c r="N101" s="236"/>
      <c r="O101" s="236"/>
      <c r="P101" s="474"/>
      <c r="Q101" s="475"/>
      <c r="R101" s="473"/>
      <c r="S101" s="473"/>
      <c r="T101" s="473"/>
      <c r="U101" s="473"/>
      <c r="V101" s="473"/>
      <c r="W101" s="473"/>
      <c r="X101" s="236"/>
      <c r="Y101" s="236"/>
      <c r="Z101" s="474"/>
      <c r="AA101" s="474"/>
      <c r="AB101" s="236"/>
      <c r="AC101" s="236"/>
      <c r="AD101" s="474"/>
      <c r="AE101" s="475"/>
    </row>
    <row r="102" spans="1:31" x14ac:dyDescent="0.2">
      <c r="A102" s="464"/>
      <c r="B102" s="465"/>
      <c r="C102" s="476" t="s">
        <v>397</v>
      </c>
      <c r="D102" s="478"/>
      <c r="E102" s="473"/>
      <c r="F102" s="478"/>
      <c r="G102" s="473"/>
      <c r="H102" s="478"/>
      <c r="I102" s="473"/>
      <c r="J102" s="244" t="str">
        <f t="shared" ref="J102:J106" si="256">IF(F102&gt;0,H102/F102,"-")</f>
        <v>-</v>
      </c>
      <c r="K102" s="244" t="str">
        <f t="shared" ref="K102:K106" si="257">IF(G102&gt;0,I102/G102,"-")</f>
        <v>-</v>
      </c>
      <c r="L102" s="474">
        <f t="shared" ref="L102:L106" si="258">H102-F102</f>
        <v>0</v>
      </c>
      <c r="M102" s="474">
        <f t="shared" ref="M102:M106" si="259">I102-G102</f>
        <v>0</v>
      </c>
      <c r="N102" s="244" t="str">
        <f t="shared" ref="N102:N106" si="260">IF(D102&gt;0,H102/D102,"-")</f>
        <v>-</v>
      </c>
      <c r="O102" s="244" t="str">
        <f t="shared" ref="O102:O106" si="261">IF(E102&gt;0,I102/E102,"-")</f>
        <v>-</v>
      </c>
      <c r="P102" s="474">
        <f t="shared" ref="P102:P106" si="262">H102-D102</f>
        <v>0</v>
      </c>
      <c r="Q102" s="475">
        <f t="shared" ref="Q102:Q106" si="263">I102-E102</f>
        <v>0</v>
      </c>
      <c r="R102" s="478"/>
      <c r="S102" s="473"/>
      <c r="T102" s="478"/>
      <c r="U102" s="473"/>
      <c r="V102" s="478"/>
      <c r="W102" s="473"/>
      <c r="X102" s="244" t="str">
        <f t="shared" ref="X102:X106" si="264">IF(T102&gt;0,V102/T102,"-")</f>
        <v>-</v>
      </c>
      <c r="Y102" s="244" t="str">
        <f t="shared" ref="Y102:Y106" si="265">IF(U102&gt;0,W102/U102,"-")</f>
        <v>-</v>
      </c>
      <c r="Z102" s="474">
        <f t="shared" ref="Z102:Z106" si="266">V102-T102</f>
        <v>0</v>
      </c>
      <c r="AA102" s="474">
        <f t="shared" ref="AA102:AA106" si="267">W102-U102</f>
        <v>0</v>
      </c>
      <c r="AB102" s="244" t="str">
        <f t="shared" ref="AB102:AB106" si="268">IF(R102&gt;0,V102/R102,"-")</f>
        <v>-</v>
      </c>
      <c r="AC102" s="244" t="str">
        <f t="shared" ref="AC102:AC106" si="269">IF(S102&gt;0,W102/S102,"-")</f>
        <v>-</v>
      </c>
      <c r="AD102" s="474">
        <f t="shared" ref="AD102:AD106" si="270">V102-R102</f>
        <v>0</v>
      </c>
      <c r="AE102" s="475">
        <f t="shared" ref="AE102:AE106" si="271">W102-S102</f>
        <v>0</v>
      </c>
    </row>
    <row r="103" spans="1:31" ht="22.5" x14ac:dyDescent="0.2">
      <c r="A103" s="464"/>
      <c r="B103" s="465"/>
      <c r="C103" s="477" t="s">
        <v>398</v>
      </c>
      <c r="D103" s="478"/>
      <c r="E103" s="473"/>
      <c r="F103" s="478"/>
      <c r="G103" s="473"/>
      <c r="H103" s="478"/>
      <c r="I103" s="473"/>
      <c r="J103" s="244" t="str">
        <f t="shared" si="256"/>
        <v>-</v>
      </c>
      <c r="K103" s="244" t="str">
        <f t="shared" si="257"/>
        <v>-</v>
      </c>
      <c r="L103" s="474">
        <f t="shared" si="258"/>
        <v>0</v>
      </c>
      <c r="M103" s="474">
        <f t="shared" si="259"/>
        <v>0</v>
      </c>
      <c r="N103" s="244" t="str">
        <f t="shared" si="260"/>
        <v>-</v>
      </c>
      <c r="O103" s="244" t="str">
        <f t="shared" si="261"/>
        <v>-</v>
      </c>
      <c r="P103" s="474">
        <f t="shared" si="262"/>
        <v>0</v>
      </c>
      <c r="Q103" s="475">
        <f t="shared" si="263"/>
        <v>0</v>
      </c>
      <c r="R103" s="478"/>
      <c r="S103" s="473"/>
      <c r="T103" s="478"/>
      <c r="U103" s="473"/>
      <c r="V103" s="478"/>
      <c r="W103" s="473"/>
      <c r="X103" s="244" t="str">
        <f t="shared" si="264"/>
        <v>-</v>
      </c>
      <c r="Y103" s="244" t="str">
        <f t="shared" si="265"/>
        <v>-</v>
      </c>
      <c r="Z103" s="474">
        <f t="shared" si="266"/>
        <v>0</v>
      </c>
      <c r="AA103" s="474">
        <f t="shared" si="267"/>
        <v>0</v>
      </c>
      <c r="AB103" s="244" t="str">
        <f t="shared" si="268"/>
        <v>-</v>
      </c>
      <c r="AC103" s="244" t="str">
        <f t="shared" si="269"/>
        <v>-</v>
      </c>
      <c r="AD103" s="474">
        <f t="shared" si="270"/>
        <v>0</v>
      </c>
      <c r="AE103" s="475">
        <f t="shared" si="271"/>
        <v>0</v>
      </c>
    </row>
    <row r="104" spans="1:31" s="463" customFormat="1" ht="22.5" x14ac:dyDescent="0.2">
      <c r="A104" s="464"/>
      <c r="B104" s="465"/>
      <c r="C104" s="477" t="s">
        <v>399</v>
      </c>
      <c r="D104" s="478"/>
      <c r="E104" s="473"/>
      <c r="F104" s="478"/>
      <c r="G104" s="473"/>
      <c r="H104" s="478"/>
      <c r="I104" s="473"/>
      <c r="J104" s="244" t="str">
        <f t="shared" si="256"/>
        <v>-</v>
      </c>
      <c r="K104" s="244" t="str">
        <f t="shared" si="257"/>
        <v>-</v>
      </c>
      <c r="L104" s="474">
        <f t="shared" si="258"/>
        <v>0</v>
      </c>
      <c r="M104" s="474">
        <f t="shared" si="259"/>
        <v>0</v>
      </c>
      <c r="N104" s="244" t="str">
        <f t="shared" si="260"/>
        <v>-</v>
      </c>
      <c r="O104" s="244" t="str">
        <f t="shared" si="261"/>
        <v>-</v>
      </c>
      <c r="P104" s="474">
        <f t="shared" si="262"/>
        <v>0</v>
      </c>
      <c r="Q104" s="475">
        <f t="shared" si="263"/>
        <v>0</v>
      </c>
      <c r="R104" s="478"/>
      <c r="S104" s="473"/>
      <c r="T104" s="478"/>
      <c r="U104" s="473"/>
      <c r="V104" s="478"/>
      <c r="W104" s="473"/>
      <c r="X104" s="244" t="str">
        <f t="shared" si="264"/>
        <v>-</v>
      </c>
      <c r="Y104" s="244" t="str">
        <f t="shared" si="265"/>
        <v>-</v>
      </c>
      <c r="Z104" s="474">
        <f t="shared" si="266"/>
        <v>0</v>
      </c>
      <c r="AA104" s="474">
        <f t="shared" si="267"/>
        <v>0</v>
      </c>
      <c r="AB104" s="244" t="str">
        <f t="shared" si="268"/>
        <v>-</v>
      </c>
      <c r="AC104" s="244" t="str">
        <f t="shared" si="269"/>
        <v>-</v>
      </c>
      <c r="AD104" s="474">
        <f t="shared" si="270"/>
        <v>0</v>
      </c>
      <c r="AE104" s="475">
        <f t="shared" si="271"/>
        <v>0</v>
      </c>
    </row>
    <row r="105" spans="1:31" x14ac:dyDescent="0.2">
      <c r="A105" s="464"/>
      <c r="B105" s="465"/>
      <c r="C105" s="477" t="s">
        <v>400</v>
      </c>
      <c r="D105" s="478"/>
      <c r="E105" s="473"/>
      <c r="F105" s="478"/>
      <c r="G105" s="473"/>
      <c r="H105" s="478"/>
      <c r="I105" s="473"/>
      <c r="J105" s="244" t="str">
        <f t="shared" si="256"/>
        <v>-</v>
      </c>
      <c r="K105" s="244" t="str">
        <f t="shared" si="257"/>
        <v>-</v>
      </c>
      <c r="L105" s="474">
        <f t="shared" si="258"/>
        <v>0</v>
      </c>
      <c r="M105" s="474">
        <f t="shared" si="259"/>
        <v>0</v>
      </c>
      <c r="N105" s="244" t="str">
        <f t="shared" si="260"/>
        <v>-</v>
      </c>
      <c r="O105" s="244" t="str">
        <f t="shared" si="261"/>
        <v>-</v>
      </c>
      <c r="P105" s="474">
        <f t="shared" si="262"/>
        <v>0</v>
      </c>
      <c r="Q105" s="475">
        <f t="shared" si="263"/>
        <v>0</v>
      </c>
      <c r="R105" s="478"/>
      <c r="S105" s="473"/>
      <c r="T105" s="478"/>
      <c r="U105" s="473"/>
      <c r="V105" s="478"/>
      <c r="W105" s="473"/>
      <c r="X105" s="244" t="str">
        <f t="shared" si="264"/>
        <v>-</v>
      </c>
      <c r="Y105" s="244" t="str">
        <f t="shared" si="265"/>
        <v>-</v>
      </c>
      <c r="Z105" s="474">
        <f t="shared" si="266"/>
        <v>0</v>
      </c>
      <c r="AA105" s="474">
        <f t="shared" si="267"/>
        <v>0</v>
      </c>
      <c r="AB105" s="244" t="str">
        <f t="shared" si="268"/>
        <v>-</v>
      </c>
      <c r="AC105" s="244" t="str">
        <f t="shared" si="269"/>
        <v>-</v>
      </c>
      <c r="AD105" s="474">
        <f t="shared" si="270"/>
        <v>0</v>
      </c>
      <c r="AE105" s="475">
        <f t="shared" si="271"/>
        <v>0</v>
      </c>
    </row>
    <row r="106" spans="1:31" x14ac:dyDescent="0.2">
      <c r="A106" s="464"/>
      <c r="B106" s="465"/>
      <c r="C106" s="477" t="s">
        <v>401</v>
      </c>
      <c r="D106" s="478"/>
      <c r="E106" s="473"/>
      <c r="F106" s="478"/>
      <c r="G106" s="473"/>
      <c r="H106" s="478"/>
      <c r="I106" s="473"/>
      <c r="J106" s="244" t="str">
        <f t="shared" si="256"/>
        <v>-</v>
      </c>
      <c r="K106" s="244" t="str">
        <f t="shared" si="257"/>
        <v>-</v>
      </c>
      <c r="L106" s="474">
        <f t="shared" si="258"/>
        <v>0</v>
      </c>
      <c r="M106" s="474">
        <f t="shared" si="259"/>
        <v>0</v>
      </c>
      <c r="N106" s="244" t="str">
        <f t="shared" si="260"/>
        <v>-</v>
      </c>
      <c r="O106" s="244" t="str">
        <f t="shared" si="261"/>
        <v>-</v>
      </c>
      <c r="P106" s="474">
        <f t="shared" si="262"/>
        <v>0</v>
      </c>
      <c r="Q106" s="475">
        <f t="shared" si="263"/>
        <v>0</v>
      </c>
      <c r="R106" s="478"/>
      <c r="S106" s="473"/>
      <c r="T106" s="478"/>
      <c r="U106" s="473"/>
      <c r="V106" s="478"/>
      <c r="W106" s="473"/>
      <c r="X106" s="244" t="str">
        <f t="shared" si="264"/>
        <v>-</v>
      </c>
      <c r="Y106" s="244" t="str">
        <f t="shared" si="265"/>
        <v>-</v>
      </c>
      <c r="Z106" s="474">
        <f t="shared" si="266"/>
        <v>0</v>
      </c>
      <c r="AA106" s="474">
        <f t="shared" si="267"/>
        <v>0</v>
      </c>
      <c r="AB106" s="244" t="str">
        <f t="shared" si="268"/>
        <v>-</v>
      </c>
      <c r="AC106" s="244" t="str">
        <f t="shared" si="269"/>
        <v>-</v>
      </c>
      <c r="AD106" s="474">
        <f t="shared" si="270"/>
        <v>0</v>
      </c>
      <c r="AE106" s="475">
        <f t="shared" si="271"/>
        <v>0</v>
      </c>
    </row>
    <row r="107" spans="1:31" x14ac:dyDescent="0.2">
      <c r="A107" s="464"/>
      <c r="B107" s="465"/>
      <c r="C107" s="469" t="s">
        <v>403</v>
      </c>
      <c r="D107" s="470">
        <f>SUM(D109:D113)</f>
        <v>0</v>
      </c>
      <c r="E107" s="470">
        <f t="shared" ref="E107:I107" si="272">SUM(E109:E113)</f>
        <v>0</v>
      </c>
      <c r="F107" s="470">
        <f t="shared" si="272"/>
        <v>0</v>
      </c>
      <c r="G107" s="470">
        <f t="shared" si="272"/>
        <v>0</v>
      </c>
      <c r="H107" s="470">
        <f t="shared" si="272"/>
        <v>0</v>
      </c>
      <c r="I107" s="470">
        <f t="shared" si="272"/>
        <v>0</v>
      </c>
      <c r="J107" s="236" t="str">
        <f t="shared" ref="J107:K107" si="273">IF(F107&gt;0,H107/F107,"-")</f>
        <v>-</v>
      </c>
      <c r="K107" s="236" t="str">
        <f t="shared" si="273"/>
        <v>-</v>
      </c>
      <c r="L107" s="471">
        <f t="shared" ref="L107:M107" si="274">H107-F107</f>
        <v>0</v>
      </c>
      <c r="M107" s="471">
        <f t="shared" si="274"/>
        <v>0</v>
      </c>
      <c r="N107" s="236" t="str">
        <f t="shared" ref="N107:O107" si="275">IF(D107&gt;0,H107/D107,"-")</f>
        <v>-</v>
      </c>
      <c r="O107" s="236" t="str">
        <f t="shared" si="275"/>
        <v>-</v>
      </c>
      <c r="P107" s="471">
        <f t="shared" ref="P107:Q107" si="276">H107-D107</f>
        <v>0</v>
      </c>
      <c r="Q107" s="472">
        <f t="shared" si="276"/>
        <v>0</v>
      </c>
      <c r="R107" s="470">
        <f>SUM(R109:R113)</f>
        <v>0</v>
      </c>
      <c r="S107" s="470">
        <f t="shared" ref="S107:W107" si="277">SUM(S109:S113)</f>
        <v>0</v>
      </c>
      <c r="T107" s="470">
        <f t="shared" si="277"/>
        <v>0</v>
      </c>
      <c r="U107" s="470">
        <f t="shared" si="277"/>
        <v>0</v>
      </c>
      <c r="V107" s="470">
        <f t="shared" si="277"/>
        <v>0</v>
      </c>
      <c r="W107" s="470">
        <f t="shared" si="277"/>
        <v>0</v>
      </c>
      <c r="X107" s="236" t="str">
        <f t="shared" ref="X107:Y107" si="278">IF(T107&gt;0,V107/T107,"-")</f>
        <v>-</v>
      </c>
      <c r="Y107" s="236" t="str">
        <f t="shared" si="278"/>
        <v>-</v>
      </c>
      <c r="Z107" s="471">
        <f t="shared" ref="Z107:AA107" si="279">V107-T107</f>
        <v>0</v>
      </c>
      <c r="AA107" s="471">
        <f t="shared" si="279"/>
        <v>0</v>
      </c>
      <c r="AB107" s="236" t="str">
        <f t="shared" ref="AB107:AC107" si="280">IF(R107&gt;0,V107/R107,"-")</f>
        <v>-</v>
      </c>
      <c r="AC107" s="236" t="str">
        <f t="shared" si="280"/>
        <v>-</v>
      </c>
      <c r="AD107" s="471">
        <f t="shared" ref="AD107:AE107" si="281">V107-R107</f>
        <v>0</v>
      </c>
      <c r="AE107" s="472">
        <f t="shared" si="281"/>
        <v>0</v>
      </c>
    </row>
    <row r="108" spans="1:31" x14ac:dyDescent="0.2">
      <c r="A108" s="464"/>
      <c r="B108" s="465"/>
      <c r="C108" s="466" t="s">
        <v>242</v>
      </c>
      <c r="D108" s="473"/>
      <c r="E108" s="473"/>
      <c r="F108" s="473"/>
      <c r="G108" s="473"/>
      <c r="H108" s="473"/>
      <c r="I108" s="473"/>
      <c r="J108" s="236"/>
      <c r="K108" s="236"/>
      <c r="L108" s="474"/>
      <c r="M108" s="474"/>
      <c r="N108" s="236"/>
      <c r="O108" s="236"/>
      <c r="P108" s="474"/>
      <c r="Q108" s="475"/>
      <c r="R108" s="473"/>
      <c r="S108" s="473"/>
      <c r="T108" s="473"/>
      <c r="U108" s="473"/>
      <c r="V108" s="473"/>
      <c r="W108" s="473"/>
      <c r="X108" s="236"/>
      <c r="Y108" s="236"/>
      <c r="Z108" s="474"/>
      <c r="AA108" s="474"/>
      <c r="AB108" s="236"/>
      <c r="AC108" s="236"/>
      <c r="AD108" s="474"/>
      <c r="AE108" s="475"/>
    </row>
    <row r="109" spans="1:31" x14ac:dyDescent="0.2">
      <c r="A109" s="464"/>
      <c r="B109" s="465"/>
      <c r="C109" s="476" t="s">
        <v>397</v>
      </c>
      <c r="D109" s="478"/>
      <c r="E109" s="473"/>
      <c r="F109" s="478"/>
      <c r="G109" s="473"/>
      <c r="H109" s="478"/>
      <c r="I109" s="473"/>
      <c r="J109" s="244" t="str">
        <f t="shared" ref="J109:J113" si="282">IF(F109&gt;0,H109/F109,"-")</f>
        <v>-</v>
      </c>
      <c r="K109" s="244" t="str">
        <f t="shared" ref="K109:K113" si="283">IF(G109&gt;0,I109/G109,"-")</f>
        <v>-</v>
      </c>
      <c r="L109" s="474">
        <f t="shared" ref="L109:L113" si="284">H109-F109</f>
        <v>0</v>
      </c>
      <c r="M109" s="474">
        <f t="shared" ref="M109:M113" si="285">I109-G109</f>
        <v>0</v>
      </c>
      <c r="N109" s="244" t="str">
        <f t="shared" ref="N109:N113" si="286">IF(D109&gt;0,H109/D109,"-")</f>
        <v>-</v>
      </c>
      <c r="O109" s="244" t="str">
        <f t="shared" ref="O109:O113" si="287">IF(E109&gt;0,I109/E109,"-")</f>
        <v>-</v>
      </c>
      <c r="P109" s="474">
        <f t="shared" ref="P109:P113" si="288">H109-D109</f>
        <v>0</v>
      </c>
      <c r="Q109" s="475">
        <f t="shared" ref="Q109:Q113" si="289">I109-E109</f>
        <v>0</v>
      </c>
      <c r="R109" s="478"/>
      <c r="S109" s="473"/>
      <c r="T109" s="478"/>
      <c r="U109" s="473"/>
      <c r="V109" s="478"/>
      <c r="W109" s="473"/>
      <c r="X109" s="244" t="str">
        <f t="shared" ref="X109:X113" si="290">IF(T109&gt;0,V109/T109,"-")</f>
        <v>-</v>
      </c>
      <c r="Y109" s="244" t="str">
        <f t="shared" ref="Y109:Y113" si="291">IF(U109&gt;0,W109/U109,"-")</f>
        <v>-</v>
      </c>
      <c r="Z109" s="474">
        <f t="shared" ref="Z109:Z113" si="292">V109-T109</f>
        <v>0</v>
      </c>
      <c r="AA109" s="474">
        <f t="shared" ref="AA109:AA113" si="293">W109-U109</f>
        <v>0</v>
      </c>
      <c r="AB109" s="244" t="str">
        <f t="shared" ref="AB109:AB113" si="294">IF(R109&gt;0,V109/R109,"-")</f>
        <v>-</v>
      </c>
      <c r="AC109" s="244" t="str">
        <f t="shared" ref="AC109:AC113" si="295">IF(S109&gt;0,W109/S109,"-")</f>
        <v>-</v>
      </c>
      <c r="AD109" s="474">
        <f t="shared" ref="AD109:AD113" si="296">V109-R109</f>
        <v>0</v>
      </c>
      <c r="AE109" s="475">
        <f t="shared" ref="AE109:AE113" si="297">W109-S109</f>
        <v>0</v>
      </c>
    </row>
    <row r="110" spans="1:31" ht="22.5" x14ac:dyDescent="0.2">
      <c r="A110" s="464"/>
      <c r="B110" s="465"/>
      <c r="C110" s="477" t="s">
        <v>398</v>
      </c>
      <c r="D110" s="478"/>
      <c r="E110" s="473"/>
      <c r="F110" s="478"/>
      <c r="G110" s="473"/>
      <c r="H110" s="478"/>
      <c r="I110" s="473"/>
      <c r="J110" s="244" t="str">
        <f t="shared" si="282"/>
        <v>-</v>
      </c>
      <c r="K110" s="244" t="str">
        <f t="shared" si="283"/>
        <v>-</v>
      </c>
      <c r="L110" s="474">
        <f t="shared" si="284"/>
        <v>0</v>
      </c>
      <c r="M110" s="474">
        <f t="shared" si="285"/>
        <v>0</v>
      </c>
      <c r="N110" s="244" t="str">
        <f t="shared" si="286"/>
        <v>-</v>
      </c>
      <c r="O110" s="244" t="str">
        <f t="shared" si="287"/>
        <v>-</v>
      </c>
      <c r="P110" s="474">
        <f t="shared" si="288"/>
        <v>0</v>
      </c>
      <c r="Q110" s="475">
        <f t="shared" si="289"/>
        <v>0</v>
      </c>
      <c r="R110" s="478"/>
      <c r="S110" s="473"/>
      <c r="T110" s="478"/>
      <c r="U110" s="473"/>
      <c r="V110" s="478"/>
      <c r="W110" s="473"/>
      <c r="X110" s="244" t="str">
        <f t="shared" si="290"/>
        <v>-</v>
      </c>
      <c r="Y110" s="244" t="str">
        <f t="shared" si="291"/>
        <v>-</v>
      </c>
      <c r="Z110" s="474">
        <f t="shared" si="292"/>
        <v>0</v>
      </c>
      <c r="AA110" s="474">
        <f t="shared" si="293"/>
        <v>0</v>
      </c>
      <c r="AB110" s="244" t="str">
        <f t="shared" si="294"/>
        <v>-</v>
      </c>
      <c r="AC110" s="244" t="str">
        <f t="shared" si="295"/>
        <v>-</v>
      </c>
      <c r="AD110" s="474">
        <f t="shared" si="296"/>
        <v>0</v>
      </c>
      <c r="AE110" s="475">
        <f t="shared" si="297"/>
        <v>0</v>
      </c>
    </row>
    <row r="111" spans="1:31" s="452" customFormat="1" ht="22.5" x14ac:dyDescent="0.25">
      <c r="A111" s="464"/>
      <c r="B111" s="465"/>
      <c r="C111" s="477" t="s">
        <v>399</v>
      </c>
      <c r="D111" s="478"/>
      <c r="E111" s="473"/>
      <c r="F111" s="478"/>
      <c r="G111" s="473"/>
      <c r="H111" s="478"/>
      <c r="I111" s="473"/>
      <c r="J111" s="244" t="str">
        <f t="shared" si="282"/>
        <v>-</v>
      </c>
      <c r="K111" s="244" t="str">
        <f t="shared" si="283"/>
        <v>-</v>
      </c>
      <c r="L111" s="474">
        <f t="shared" si="284"/>
        <v>0</v>
      </c>
      <c r="M111" s="474">
        <f t="shared" si="285"/>
        <v>0</v>
      </c>
      <c r="N111" s="244" t="str">
        <f t="shared" si="286"/>
        <v>-</v>
      </c>
      <c r="O111" s="244" t="str">
        <f t="shared" si="287"/>
        <v>-</v>
      </c>
      <c r="P111" s="474">
        <f t="shared" si="288"/>
        <v>0</v>
      </c>
      <c r="Q111" s="475">
        <f t="shared" si="289"/>
        <v>0</v>
      </c>
      <c r="R111" s="478"/>
      <c r="S111" s="473"/>
      <c r="T111" s="478"/>
      <c r="U111" s="473"/>
      <c r="V111" s="478"/>
      <c r="W111" s="473"/>
      <c r="X111" s="244" t="str">
        <f t="shared" si="290"/>
        <v>-</v>
      </c>
      <c r="Y111" s="244" t="str">
        <f t="shared" si="291"/>
        <v>-</v>
      </c>
      <c r="Z111" s="474">
        <f t="shared" si="292"/>
        <v>0</v>
      </c>
      <c r="AA111" s="474">
        <f t="shared" si="293"/>
        <v>0</v>
      </c>
      <c r="AB111" s="244" t="str">
        <f t="shared" si="294"/>
        <v>-</v>
      </c>
      <c r="AC111" s="244" t="str">
        <f t="shared" si="295"/>
        <v>-</v>
      </c>
      <c r="AD111" s="474">
        <f t="shared" si="296"/>
        <v>0</v>
      </c>
      <c r="AE111" s="475">
        <f t="shared" si="297"/>
        <v>0</v>
      </c>
    </row>
    <row r="112" spans="1:31" s="463" customFormat="1" x14ac:dyDescent="0.2">
      <c r="A112" s="464"/>
      <c r="B112" s="465"/>
      <c r="C112" s="477" t="s">
        <v>400</v>
      </c>
      <c r="D112" s="478"/>
      <c r="E112" s="473"/>
      <c r="F112" s="478"/>
      <c r="G112" s="473"/>
      <c r="H112" s="478"/>
      <c r="I112" s="473"/>
      <c r="J112" s="244" t="str">
        <f t="shared" si="282"/>
        <v>-</v>
      </c>
      <c r="K112" s="244" t="str">
        <f t="shared" si="283"/>
        <v>-</v>
      </c>
      <c r="L112" s="474">
        <f t="shared" si="284"/>
        <v>0</v>
      </c>
      <c r="M112" s="474">
        <f t="shared" si="285"/>
        <v>0</v>
      </c>
      <c r="N112" s="244" t="str">
        <f t="shared" si="286"/>
        <v>-</v>
      </c>
      <c r="O112" s="244" t="str">
        <f t="shared" si="287"/>
        <v>-</v>
      </c>
      <c r="P112" s="474">
        <f t="shared" si="288"/>
        <v>0</v>
      </c>
      <c r="Q112" s="475">
        <f t="shared" si="289"/>
        <v>0</v>
      </c>
      <c r="R112" s="478"/>
      <c r="S112" s="473"/>
      <c r="T112" s="478"/>
      <c r="U112" s="473"/>
      <c r="V112" s="478"/>
      <c r="W112" s="473"/>
      <c r="X112" s="244" t="str">
        <f t="shared" si="290"/>
        <v>-</v>
      </c>
      <c r="Y112" s="244" t="str">
        <f t="shared" si="291"/>
        <v>-</v>
      </c>
      <c r="Z112" s="474">
        <f t="shared" si="292"/>
        <v>0</v>
      </c>
      <c r="AA112" s="474">
        <f t="shared" si="293"/>
        <v>0</v>
      </c>
      <c r="AB112" s="244" t="str">
        <f t="shared" si="294"/>
        <v>-</v>
      </c>
      <c r="AC112" s="244" t="str">
        <f t="shared" si="295"/>
        <v>-</v>
      </c>
      <c r="AD112" s="474">
        <f t="shared" si="296"/>
        <v>0</v>
      </c>
      <c r="AE112" s="475">
        <f t="shared" si="297"/>
        <v>0</v>
      </c>
    </row>
    <row r="113" spans="1:31" s="463" customFormat="1" x14ac:dyDescent="0.2">
      <c r="A113" s="464"/>
      <c r="B113" s="465"/>
      <c r="C113" s="477" t="s">
        <v>401</v>
      </c>
      <c r="D113" s="478"/>
      <c r="E113" s="473"/>
      <c r="F113" s="478"/>
      <c r="G113" s="473"/>
      <c r="H113" s="478"/>
      <c r="I113" s="473"/>
      <c r="J113" s="244" t="str">
        <f t="shared" si="282"/>
        <v>-</v>
      </c>
      <c r="K113" s="244" t="str">
        <f t="shared" si="283"/>
        <v>-</v>
      </c>
      <c r="L113" s="474">
        <f t="shared" si="284"/>
        <v>0</v>
      </c>
      <c r="M113" s="474">
        <f t="shared" si="285"/>
        <v>0</v>
      </c>
      <c r="N113" s="244" t="str">
        <f t="shared" si="286"/>
        <v>-</v>
      </c>
      <c r="O113" s="244" t="str">
        <f t="shared" si="287"/>
        <v>-</v>
      </c>
      <c r="P113" s="474">
        <f t="shared" si="288"/>
        <v>0</v>
      </c>
      <c r="Q113" s="475">
        <f t="shared" si="289"/>
        <v>0</v>
      </c>
      <c r="R113" s="478"/>
      <c r="S113" s="473"/>
      <c r="T113" s="478"/>
      <c r="U113" s="473"/>
      <c r="V113" s="478"/>
      <c r="W113" s="473"/>
      <c r="X113" s="244" t="str">
        <f t="shared" si="290"/>
        <v>-</v>
      </c>
      <c r="Y113" s="244" t="str">
        <f t="shared" si="291"/>
        <v>-</v>
      </c>
      <c r="Z113" s="474">
        <f t="shared" si="292"/>
        <v>0</v>
      </c>
      <c r="AA113" s="474">
        <f t="shared" si="293"/>
        <v>0</v>
      </c>
      <c r="AB113" s="244" t="str">
        <f t="shared" si="294"/>
        <v>-</v>
      </c>
      <c r="AC113" s="244" t="str">
        <f t="shared" si="295"/>
        <v>-</v>
      </c>
      <c r="AD113" s="474">
        <f t="shared" si="296"/>
        <v>0</v>
      </c>
      <c r="AE113" s="475">
        <f t="shared" si="297"/>
        <v>0</v>
      </c>
    </row>
    <row r="114" spans="1:31" s="463" customFormat="1" x14ac:dyDescent="0.2">
      <c r="A114" s="464"/>
      <c r="B114" s="465"/>
      <c r="C114" s="469" t="s">
        <v>404</v>
      </c>
      <c r="D114" s="470">
        <f t="shared" ref="D114:I114" si="298">D116+D117+D118+D119+D120</f>
        <v>0</v>
      </c>
      <c r="E114" s="470">
        <f t="shared" si="298"/>
        <v>0</v>
      </c>
      <c r="F114" s="470">
        <f t="shared" si="298"/>
        <v>0</v>
      </c>
      <c r="G114" s="470">
        <f t="shared" si="298"/>
        <v>0</v>
      </c>
      <c r="H114" s="470">
        <f t="shared" si="298"/>
        <v>0</v>
      </c>
      <c r="I114" s="470">
        <f t="shared" si="298"/>
        <v>0</v>
      </c>
      <c r="J114" s="236" t="str">
        <f t="shared" ref="J114:K114" si="299">IF(F114&gt;0,H114/F114,"-")</f>
        <v>-</v>
      </c>
      <c r="K114" s="236" t="str">
        <f t="shared" si="299"/>
        <v>-</v>
      </c>
      <c r="L114" s="471">
        <f t="shared" ref="L114:M114" si="300">H114-F114</f>
        <v>0</v>
      </c>
      <c r="M114" s="471">
        <f t="shared" si="300"/>
        <v>0</v>
      </c>
      <c r="N114" s="236" t="str">
        <f t="shared" ref="N114:O114" si="301">IF(D114&gt;0,H114/D114,"-")</f>
        <v>-</v>
      </c>
      <c r="O114" s="236" t="str">
        <f t="shared" si="301"/>
        <v>-</v>
      </c>
      <c r="P114" s="471">
        <f t="shared" ref="P114:Q114" si="302">H114-D114</f>
        <v>0</v>
      </c>
      <c r="Q114" s="472">
        <f t="shared" si="302"/>
        <v>0</v>
      </c>
      <c r="R114" s="470">
        <f t="shared" ref="R114:W114" si="303">R116+R117+R118+R119+R120</f>
        <v>0</v>
      </c>
      <c r="S114" s="470">
        <f t="shared" si="303"/>
        <v>0</v>
      </c>
      <c r="T114" s="470">
        <f t="shared" si="303"/>
        <v>0</v>
      </c>
      <c r="U114" s="470">
        <f t="shared" si="303"/>
        <v>0</v>
      </c>
      <c r="V114" s="470">
        <f t="shared" si="303"/>
        <v>0</v>
      </c>
      <c r="W114" s="470">
        <f t="shared" si="303"/>
        <v>0</v>
      </c>
      <c r="X114" s="236" t="str">
        <f t="shared" ref="X114:Y114" si="304">IF(T114&gt;0,V114/T114,"-")</f>
        <v>-</v>
      </c>
      <c r="Y114" s="236" t="str">
        <f t="shared" si="304"/>
        <v>-</v>
      </c>
      <c r="Z114" s="471">
        <f t="shared" ref="Z114:AA114" si="305">V114-T114</f>
        <v>0</v>
      </c>
      <c r="AA114" s="471">
        <f t="shared" si="305"/>
        <v>0</v>
      </c>
      <c r="AB114" s="236" t="str">
        <f t="shared" ref="AB114:AC114" si="306">IF(R114&gt;0,V114/R114,"-")</f>
        <v>-</v>
      </c>
      <c r="AC114" s="236" t="str">
        <f t="shared" si="306"/>
        <v>-</v>
      </c>
      <c r="AD114" s="471">
        <f t="shared" ref="AD114:AE114" si="307">V114-R114</f>
        <v>0</v>
      </c>
      <c r="AE114" s="472">
        <f t="shared" si="307"/>
        <v>0</v>
      </c>
    </row>
    <row r="115" spans="1:31" s="463" customFormat="1" x14ac:dyDescent="0.2">
      <c r="A115" s="464"/>
      <c r="B115" s="465"/>
      <c r="C115" s="466" t="s">
        <v>242</v>
      </c>
      <c r="D115" s="473"/>
      <c r="E115" s="473"/>
      <c r="F115" s="473"/>
      <c r="G115" s="473"/>
      <c r="H115" s="473"/>
      <c r="I115" s="473"/>
      <c r="J115" s="236"/>
      <c r="K115" s="236"/>
      <c r="L115" s="474"/>
      <c r="M115" s="474"/>
      <c r="N115" s="236"/>
      <c r="O115" s="236"/>
      <c r="P115" s="474"/>
      <c r="Q115" s="475"/>
      <c r="R115" s="473"/>
      <c r="S115" s="473"/>
      <c r="T115" s="473"/>
      <c r="U115" s="473"/>
      <c r="V115" s="473"/>
      <c r="W115" s="473"/>
      <c r="X115" s="236"/>
      <c r="Y115" s="236"/>
      <c r="Z115" s="474"/>
      <c r="AA115" s="474"/>
      <c r="AB115" s="236"/>
      <c r="AC115" s="236"/>
      <c r="AD115" s="474"/>
      <c r="AE115" s="475"/>
    </row>
    <row r="116" spans="1:31" s="463" customFormat="1" x14ac:dyDescent="0.2">
      <c r="A116" s="464"/>
      <c r="B116" s="465"/>
      <c r="C116" s="476" t="s">
        <v>397</v>
      </c>
      <c r="D116" s="478"/>
      <c r="E116" s="473"/>
      <c r="F116" s="478"/>
      <c r="G116" s="473"/>
      <c r="H116" s="478"/>
      <c r="I116" s="473"/>
      <c r="J116" s="244" t="str">
        <f t="shared" ref="J116:J120" si="308">IF(F116&gt;0,H116/F116,"-")</f>
        <v>-</v>
      </c>
      <c r="K116" s="244" t="str">
        <f t="shared" ref="K116:K120" si="309">IF(G116&gt;0,I116/G116,"-")</f>
        <v>-</v>
      </c>
      <c r="L116" s="474">
        <f t="shared" ref="L116:L120" si="310">H116-F116</f>
        <v>0</v>
      </c>
      <c r="M116" s="474">
        <f t="shared" ref="M116:M120" si="311">I116-G116</f>
        <v>0</v>
      </c>
      <c r="N116" s="244" t="str">
        <f t="shared" ref="N116:N120" si="312">IF(D116&gt;0,H116/D116,"-")</f>
        <v>-</v>
      </c>
      <c r="O116" s="244" t="str">
        <f t="shared" ref="O116:O120" si="313">IF(E116&gt;0,I116/E116,"-")</f>
        <v>-</v>
      </c>
      <c r="P116" s="474">
        <f t="shared" ref="P116:P120" si="314">H116-D116</f>
        <v>0</v>
      </c>
      <c r="Q116" s="475">
        <f t="shared" ref="Q116:Q120" si="315">I116-E116</f>
        <v>0</v>
      </c>
      <c r="R116" s="478"/>
      <c r="S116" s="473"/>
      <c r="T116" s="478"/>
      <c r="U116" s="473"/>
      <c r="V116" s="478"/>
      <c r="W116" s="473"/>
      <c r="X116" s="244" t="str">
        <f t="shared" ref="X116:X120" si="316">IF(T116&gt;0,V116/T116,"-")</f>
        <v>-</v>
      </c>
      <c r="Y116" s="244" t="str">
        <f t="shared" ref="Y116:Y120" si="317">IF(U116&gt;0,W116/U116,"-")</f>
        <v>-</v>
      </c>
      <c r="Z116" s="474">
        <f t="shared" ref="Z116:Z120" si="318">V116-T116</f>
        <v>0</v>
      </c>
      <c r="AA116" s="474">
        <f t="shared" ref="AA116:AA120" si="319">W116-U116</f>
        <v>0</v>
      </c>
      <c r="AB116" s="244" t="str">
        <f t="shared" ref="AB116:AB120" si="320">IF(R116&gt;0,V116/R116,"-")</f>
        <v>-</v>
      </c>
      <c r="AC116" s="244" t="str">
        <f t="shared" ref="AC116:AC120" si="321">IF(S116&gt;0,W116/S116,"-")</f>
        <v>-</v>
      </c>
      <c r="AD116" s="474">
        <f t="shared" ref="AD116:AD120" si="322">V116-R116</f>
        <v>0</v>
      </c>
      <c r="AE116" s="475">
        <f t="shared" ref="AE116:AE120" si="323">W116-S116</f>
        <v>0</v>
      </c>
    </row>
    <row r="117" spans="1:31" s="463" customFormat="1" ht="22.5" x14ac:dyDescent="0.2">
      <c r="A117" s="464"/>
      <c r="B117" s="465"/>
      <c r="C117" s="477" t="s">
        <v>398</v>
      </c>
      <c r="D117" s="478"/>
      <c r="E117" s="473"/>
      <c r="F117" s="478"/>
      <c r="G117" s="473"/>
      <c r="H117" s="478"/>
      <c r="I117" s="473"/>
      <c r="J117" s="244" t="str">
        <f t="shared" si="308"/>
        <v>-</v>
      </c>
      <c r="K117" s="244" t="str">
        <f t="shared" si="309"/>
        <v>-</v>
      </c>
      <c r="L117" s="474">
        <f t="shared" si="310"/>
        <v>0</v>
      </c>
      <c r="M117" s="474">
        <f t="shared" si="311"/>
        <v>0</v>
      </c>
      <c r="N117" s="244" t="str">
        <f t="shared" si="312"/>
        <v>-</v>
      </c>
      <c r="O117" s="244" t="str">
        <f t="shared" si="313"/>
        <v>-</v>
      </c>
      <c r="P117" s="474">
        <f t="shared" si="314"/>
        <v>0</v>
      </c>
      <c r="Q117" s="475">
        <f t="shared" si="315"/>
        <v>0</v>
      </c>
      <c r="R117" s="478"/>
      <c r="S117" s="473"/>
      <c r="T117" s="478"/>
      <c r="U117" s="473"/>
      <c r="V117" s="478"/>
      <c r="W117" s="473"/>
      <c r="X117" s="244" t="str">
        <f t="shared" si="316"/>
        <v>-</v>
      </c>
      <c r="Y117" s="244" t="str">
        <f t="shared" si="317"/>
        <v>-</v>
      </c>
      <c r="Z117" s="474">
        <f t="shared" si="318"/>
        <v>0</v>
      </c>
      <c r="AA117" s="474">
        <f t="shared" si="319"/>
        <v>0</v>
      </c>
      <c r="AB117" s="244" t="str">
        <f t="shared" si="320"/>
        <v>-</v>
      </c>
      <c r="AC117" s="244" t="str">
        <f t="shared" si="321"/>
        <v>-</v>
      </c>
      <c r="AD117" s="474">
        <f t="shared" si="322"/>
        <v>0</v>
      </c>
      <c r="AE117" s="475">
        <f t="shared" si="323"/>
        <v>0</v>
      </c>
    </row>
    <row r="118" spans="1:31" ht="22.5" x14ac:dyDescent="0.2">
      <c r="A118" s="464"/>
      <c r="B118" s="465"/>
      <c r="C118" s="477" t="s">
        <v>399</v>
      </c>
      <c r="D118" s="478"/>
      <c r="E118" s="473"/>
      <c r="F118" s="478"/>
      <c r="G118" s="473"/>
      <c r="H118" s="478"/>
      <c r="I118" s="473"/>
      <c r="J118" s="244" t="str">
        <f t="shared" si="308"/>
        <v>-</v>
      </c>
      <c r="K118" s="244" t="str">
        <f t="shared" si="309"/>
        <v>-</v>
      </c>
      <c r="L118" s="474">
        <f t="shared" si="310"/>
        <v>0</v>
      </c>
      <c r="M118" s="474">
        <f t="shared" si="311"/>
        <v>0</v>
      </c>
      <c r="N118" s="244" t="str">
        <f t="shared" si="312"/>
        <v>-</v>
      </c>
      <c r="O118" s="244" t="str">
        <f t="shared" si="313"/>
        <v>-</v>
      </c>
      <c r="P118" s="474">
        <f t="shared" si="314"/>
        <v>0</v>
      </c>
      <c r="Q118" s="475">
        <f t="shared" si="315"/>
        <v>0</v>
      </c>
      <c r="R118" s="478"/>
      <c r="S118" s="473"/>
      <c r="T118" s="478"/>
      <c r="U118" s="473"/>
      <c r="V118" s="478"/>
      <c r="W118" s="473"/>
      <c r="X118" s="244" t="str">
        <f t="shared" si="316"/>
        <v>-</v>
      </c>
      <c r="Y118" s="244" t="str">
        <f t="shared" si="317"/>
        <v>-</v>
      </c>
      <c r="Z118" s="474">
        <f t="shared" si="318"/>
        <v>0</v>
      </c>
      <c r="AA118" s="474">
        <f t="shared" si="319"/>
        <v>0</v>
      </c>
      <c r="AB118" s="244" t="str">
        <f t="shared" si="320"/>
        <v>-</v>
      </c>
      <c r="AC118" s="244" t="str">
        <f t="shared" si="321"/>
        <v>-</v>
      </c>
      <c r="AD118" s="474">
        <f t="shared" si="322"/>
        <v>0</v>
      </c>
      <c r="AE118" s="475">
        <f t="shared" si="323"/>
        <v>0</v>
      </c>
    </row>
    <row r="119" spans="1:31" x14ac:dyDescent="0.2">
      <c r="A119" s="464"/>
      <c r="B119" s="465"/>
      <c r="C119" s="477" t="s">
        <v>400</v>
      </c>
      <c r="D119" s="478"/>
      <c r="E119" s="473"/>
      <c r="F119" s="478"/>
      <c r="G119" s="473"/>
      <c r="H119" s="478"/>
      <c r="I119" s="473"/>
      <c r="J119" s="244" t="str">
        <f t="shared" si="308"/>
        <v>-</v>
      </c>
      <c r="K119" s="244" t="str">
        <f t="shared" si="309"/>
        <v>-</v>
      </c>
      <c r="L119" s="474">
        <f t="shared" si="310"/>
        <v>0</v>
      </c>
      <c r="M119" s="474">
        <f t="shared" si="311"/>
        <v>0</v>
      </c>
      <c r="N119" s="244" t="str">
        <f t="shared" si="312"/>
        <v>-</v>
      </c>
      <c r="O119" s="244" t="str">
        <f t="shared" si="313"/>
        <v>-</v>
      </c>
      <c r="P119" s="474">
        <f t="shared" si="314"/>
        <v>0</v>
      </c>
      <c r="Q119" s="475">
        <f t="shared" si="315"/>
        <v>0</v>
      </c>
      <c r="R119" s="478"/>
      <c r="S119" s="473"/>
      <c r="T119" s="478"/>
      <c r="U119" s="473"/>
      <c r="V119" s="478"/>
      <c r="W119" s="473"/>
      <c r="X119" s="244" t="str">
        <f t="shared" si="316"/>
        <v>-</v>
      </c>
      <c r="Y119" s="244" t="str">
        <f t="shared" si="317"/>
        <v>-</v>
      </c>
      <c r="Z119" s="474">
        <f t="shared" si="318"/>
        <v>0</v>
      </c>
      <c r="AA119" s="474">
        <f t="shared" si="319"/>
        <v>0</v>
      </c>
      <c r="AB119" s="244" t="str">
        <f t="shared" si="320"/>
        <v>-</v>
      </c>
      <c r="AC119" s="244" t="str">
        <f t="shared" si="321"/>
        <v>-</v>
      </c>
      <c r="AD119" s="474">
        <f t="shared" si="322"/>
        <v>0</v>
      </c>
      <c r="AE119" s="475">
        <f t="shared" si="323"/>
        <v>0</v>
      </c>
    </row>
    <row r="120" spans="1:31" x14ac:dyDescent="0.2">
      <c r="A120" s="479"/>
      <c r="B120" s="480"/>
      <c r="C120" s="481" t="s">
        <v>401</v>
      </c>
      <c r="D120" s="478"/>
      <c r="E120" s="473"/>
      <c r="F120" s="478"/>
      <c r="G120" s="473"/>
      <c r="H120" s="478"/>
      <c r="I120" s="473"/>
      <c r="J120" s="244" t="str">
        <f t="shared" si="308"/>
        <v>-</v>
      </c>
      <c r="K120" s="244" t="str">
        <f t="shared" si="309"/>
        <v>-</v>
      </c>
      <c r="L120" s="482">
        <f t="shared" si="310"/>
        <v>0</v>
      </c>
      <c r="M120" s="482">
        <f t="shared" si="311"/>
        <v>0</v>
      </c>
      <c r="N120" s="244" t="str">
        <f t="shared" si="312"/>
        <v>-</v>
      </c>
      <c r="O120" s="244" t="str">
        <f t="shared" si="313"/>
        <v>-</v>
      </c>
      <c r="P120" s="482">
        <f t="shared" si="314"/>
        <v>0</v>
      </c>
      <c r="Q120" s="483">
        <f t="shared" si="315"/>
        <v>0</v>
      </c>
      <c r="R120" s="478"/>
      <c r="S120" s="473"/>
      <c r="T120" s="478"/>
      <c r="U120" s="473"/>
      <c r="V120" s="478"/>
      <c r="W120" s="473"/>
      <c r="X120" s="244" t="str">
        <f t="shared" si="316"/>
        <v>-</v>
      </c>
      <c r="Y120" s="244" t="str">
        <f t="shared" si="317"/>
        <v>-</v>
      </c>
      <c r="Z120" s="482">
        <f t="shared" si="318"/>
        <v>0</v>
      </c>
      <c r="AA120" s="482">
        <f t="shared" si="319"/>
        <v>0</v>
      </c>
      <c r="AB120" s="244" t="str">
        <f t="shared" si="320"/>
        <v>-</v>
      </c>
      <c r="AC120" s="244" t="str">
        <f t="shared" si="321"/>
        <v>-</v>
      </c>
      <c r="AD120" s="482">
        <f t="shared" si="322"/>
        <v>0</v>
      </c>
      <c r="AE120" s="483">
        <f t="shared" si="323"/>
        <v>0</v>
      </c>
    </row>
    <row r="121" spans="1:31" ht="22.5" x14ac:dyDescent="0.2">
      <c r="A121" s="484"/>
      <c r="B121" s="485"/>
      <c r="C121" s="486" t="s">
        <v>405</v>
      </c>
      <c r="D121" s="487">
        <f>IFERROR((D93-D99-D510-D511)/D88/3*1000,0)</f>
        <v>0</v>
      </c>
      <c r="E121" s="378">
        <f>IFERROR((E93-E99-E510-E511)/D88/3*1000,0)</f>
        <v>0</v>
      </c>
      <c r="F121" s="487">
        <f>IFERROR((F93-F99-F510-F511)/F88/3*1000,0)</f>
        <v>0</v>
      </c>
      <c r="G121" s="378">
        <f>IFERROR((G93-G99-G510-G511)/F88/3*1000,0)</f>
        <v>0</v>
      </c>
      <c r="H121" s="487">
        <f>IFERROR((H93-H99-H510-H511)/H88/3*1000,0)</f>
        <v>0</v>
      </c>
      <c r="I121" s="378">
        <f>IFERROR((I93-I99-I510-I511)/H88/3*1000,0)</f>
        <v>0</v>
      </c>
      <c r="J121" s="488">
        <f t="shared" ref="J121:K125" si="324">IFERROR(H121/F121,0)</f>
        <v>0</v>
      </c>
      <c r="K121" s="488">
        <f t="shared" si="324"/>
        <v>0</v>
      </c>
      <c r="L121" s="471">
        <f t="shared" ref="L121:M125" si="325">H121-F121</f>
        <v>0</v>
      </c>
      <c r="M121" s="471">
        <f t="shared" si="325"/>
        <v>0</v>
      </c>
      <c r="N121" s="488">
        <f>IFERROR(H121/D121,0)</f>
        <v>0</v>
      </c>
      <c r="O121" s="488">
        <f>IFERROR(I121/E121,0)</f>
        <v>0</v>
      </c>
      <c r="P121" s="471">
        <f>H121-D121</f>
        <v>0</v>
      </c>
      <c r="Q121" s="472">
        <f>I121-E121</f>
        <v>0</v>
      </c>
      <c r="R121" s="487">
        <f>IFERROR((R93-R99-R510-R511)/R88/[1]Период!$B$3*1000,0)</f>
        <v>0</v>
      </c>
      <c r="S121" s="378">
        <f>IFERROR((S93-S99-S510-S511)/R88/[1]Период!$B$3*1000,0)</f>
        <v>0</v>
      </c>
      <c r="T121" s="487">
        <f>IFERROR((T93-T99-T510-T511)/T88/[1]Период!$B$3*1000,0)</f>
        <v>0</v>
      </c>
      <c r="U121" s="378">
        <f>IFERROR((U93-U99-U510-U511)/T88/[1]Период!$B$3*1000,0)</f>
        <v>0</v>
      </c>
      <c r="V121" s="487">
        <f>IFERROR((V93-V99-V510-V511)/V88/[1]Период!$B$3*1000,0)</f>
        <v>0</v>
      </c>
      <c r="W121" s="378">
        <f>IFERROR((W93-W99-W510-W511)/V88/[1]Период!$B$3*1000,0)</f>
        <v>0</v>
      </c>
      <c r="X121" s="488">
        <f t="shared" ref="X121:Y125" si="326">IFERROR(V121/T121,0)</f>
        <v>0</v>
      </c>
      <c r="Y121" s="488">
        <f t="shared" si="326"/>
        <v>0</v>
      </c>
      <c r="Z121" s="471">
        <f t="shared" ref="Z121:AA125" si="327">V121-T121</f>
        <v>0</v>
      </c>
      <c r="AA121" s="471">
        <f t="shared" si="327"/>
        <v>0</v>
      </c>
      <c r="AB121" s="488">
        <f>IFERROR(V121/R121,0)</f>
        <v>0</v>
      </c>
      <c r="AC121" s="488">
        <f>IFERROR(W121/S121,0)</f>
        <v>0</v>
      </c>
      <c r="AD121" s="471">
        <f>V121-R121</f>
        <v>0</v>
      </c>
      <c r="AE121" s="472">
        <f>W121-S121</f>
        <v>0</v>
      </c>
    </row>
    <row r="122" spans="1:31" x14ac:dyDescent="0.2">
      <c r="A122" s="489"/>
      <c r="B122" s="490"/>
      <c r="C122" s="491" t="s">
        <v>242</v>
      </c>
      <c r="D122" s="492"/>
      <c r="E122" s="382"/>
      <c r="F122" s="492"/>
      <c r="G122" s="382"/>
      <c r="H122" s="492"/>
      <c r="I122" s="382"/>
      <c r="J122" s="244">
        <f t="shared" si="324"/>
        <v>0</v>
      </c>
      <c r="K122" s="244">
        <f t="shared" si="324"/>
        <v>0</v>
      </c>
      <c r="L122" s="474">
        <f t="shared" si="325"/>
        <v>0</v>
      </c>
      <c r="M122" s="474">
        <f t="shared" si="325"/>
        <v>0</v>
      </c>
      <c r="N122" s="244">
        <f t="shared" ref="N122:O125" si="328">IFERROR(H122/D122,0)</f>
        <v>0</v>
      </c>
      <c r="O122" s="244">
        <f t="shared" si="328"/>
        <v>0</v>
      </c>
      <c r="P122" s="474">
        <f t="shared" ref="P122:Q125" si="329">H122-D122</f>
        <v>0</v>
      </c>
      <c r="Q122" s="475">
        <f t="shared" si="329"/>
        <v>0</v>
      </c>
      <c r="R122" s="492"/>
      <c r="S122" s="382"/>
      <c r="T122" s="492"/>
      <c r="U122" s="382"/>
      <c r="V122" s="492"/>
      <c r="W122" s="382"/>
      <c r="X122" s="244">
        <f t="shared" si="326"/>
        <v>0</v>
      </c>
      <c r="Y122" s="244">
        <f t="shared" si="326"/>
        <v>0</v>
      </c>
      <c r="Z122" s="474">
        <f t="shared" si="327"/>
        <v>0</v>
      </c>
      <c r="AA122" s="474">
        <f t="shared" si="327"/>
        <v>0</v>
      </c>
      <c r="AB122" s="244">
        <f t="shared" ref="AB122:AC125" si="330">IFERROR(V122/R122,0)</f>
        <v>0</v>
      </c>
      <c r="AC122" s="244">
        <f t="shared" si="330"/>
        <v>0</v>
      </c>
      <c r="AD122" s="474">
        <f t="shared" ref="AD122:AE125" si="331">V122-R122</f>
        <v>0</v>
      </c>
      <c r="AE122" s="475">
        <f t="shared" si="331"/>
        <v>0</v>
      </c>
    </row>
    <row r="123" spans="1:31" x14ac:dyDescent="0.2">
      <c r="A123" s="489"/>
      <c r="B123" s="490"/>
      <c r="C123" s="493" t="s">
        <v>406</v>
      </c>
      <c r="D123" s="492">
        <f>IFERROR((D100-D106-D513-D514)/D90/3*1000,0)</f>
        <v>0</v>
      </c>
      <c r="E123" s="382">
        <f>IFERROR((E100-E106-E513-E514)/D90/3*1000,0)</f>
        <v>0</v>
      </c>
      <c r="F123" s="492">
        <f>IFERROR((F100-F106-F513-F514)/F90/3*1000,0)</f>
        <v>0</v>
      </c>
      <c r="G123" s="382">
        <f>IFERROR((G100-G106-G513-G514)/F90/3*1000,0)</f>
        <v>0</v>
      </c>
      <c r="H123" s="492">
        <f>IFERROR((H100-H106-H513-H514)/H90/3*1000,0)</f>
        <v>0</v>
      </c>
      <c r="I123" s="382">
        <f>IFERROR((I100-I106-I513-I514)/H90/3*1000,0)</f>
        <v>0</v>
      </c>
      <c r="J123" s="244">
        <f t="shared" si="324"/>
        <v>0</v>
      </c>
      <c r="K123" s="244">
        <f t="shared" si="324"/>
        <v>0</v>
      </c>
      <c r="L123" s="474">
        <f t="shared" si="325"/>
        <v>0</v>
      </c>
      <c r="M123" s="474">
        <f t="shared" si="325"/>
        <v>0</v>
      </c>
      <c r="N123" s="244">
        <f t="shared" si="328"/>
        <v>0</v>
      </c>
      <c r="O123" s="244">
        <f t="shared" si="328"/>
        <v>0</v>
      </c>
      <c r="P123" s="474">
        <f t="shared" si="329"/>
        <v>0</v>
      </c>
      <c r="Q123" s="475">
        <f t="shared" si="329"/>
        <v>0</v>
      </c>
      <c r="R123" s="492">
        <f>IFERROR((R100-R106-R513-R514)/R90/[1]Период!$B$3*1000,0)</f>
        <v>0</v>
      </c>
      <c r="S123" s="382">
        <f>IFERROR((S100-S106-S513-S514)/R90/[1]Период!$B$3*1000,0)</f>
        <v>0</v>
      </c>
      <c r="T123" s="492">
        <f>IFERROR((T100-T106-T513-T514)/T90/[1]Период!$B$3*1000,0)</f>
        <v>0</v>
      </c>
      <c r="U123" s="382">
        <f>IFERROR((U100-U106-U513-U514)/T90/[1]Период!$B$3*1000,0)</f>
        <v>0</v>
      </c>
      <c r="V123" s="492">
        <f>IFERROR((V100-V106-V513-V514)/V90/[1]Период!$B$3*1000,0)</f>
        <v>0</v>
      </c>
      <c r="W123" s="382">
        <f>IFERROR((W100-W106-W513-W514)/V90/[1]Период!$B$3*1000,0)</f>
        <v>0</v>
      </c>
      <c r="X123" s="244">
        <f t="shared" si="326"/>
        <v>0</v>
      </c>
      <c r="Y123" s="244">
        <f t="shared" si="326"/>
        <v>0</v>
      </c>
      <c r="Z123" s="474">
        <f t="shared" si="327"/>
        <v>0</v>
      </c>
      <c r="AA123" s="474">
        <f t="shared" si="327"/>
        <v>0</v>
      </c>
      <c r="AB123" s="244">
        <f t="shared" si="330"/>
        <v>0</v>
      </c>
      <c r="AC123" s="244">
        <f t="shared" si="330"/>
        <v>0</v>
      </c>
      <c r="AD123" s="474">
        <f t="shared" si="331"/>
        <v>0</v>
      </c>
      <c r="AE123" s="475">
        <f t="shared" si="331"/>
        <v>0</v>
      </c>
    </row>
    <row r="124" spans="1:31" s="463" customFormat="1" x14ac:dyDescent="0.2">
      <c r="A124" s="489"/>
      <c r="B124" s="490"/>
      <c r="C124" s="493" t="s">
        <v>407</v>
      </c>
      <c r="D124" s="492">
        <f>IFERROR((D107-D113-D516-D517)/D91/3*1000,0)</f>
        <v>0</v>
      </c>
      <c r="E124" s="382">
        <f>IFERROR((E107-E113-E516-E517)/D91/3*1000,0)</f>
        <v>0</v>
      </c>
      <c r="F124" s="492">
        <f>IFERROR((F107-F113-F516-F517)/F91/3*1000,0)</f>
        <v>0</v>
      </c>
      <c r="G124" s="382">
        <f>IFERROR((G107-G113-G516-G517)/F91/3*1000,0)</f>
        <v>0</v>
      </c>
      <c r="H124" s="492">
        <f>IFERROR((H107-H113-H516-H517)/H91/3*1000,0)</f>
        <v>0</v>
      </c>
      <c r="I124" s="382">
        <f>IFERROR((I107-I113-I516-I517)/H91/3*1000,0)</f>
        <v>0</v>
      </c>
      <c r="J124" s="244">
        <f t="shared" si="324"/>
        <v>0</v>
      </c>
      <c r="K124" s="244">
        <f t="shared" si="324"/>
        <v>0</v>
      </c>
      <c r="L124" s="474">
        <f t="shared" si="325"/>
        <v>0</v>
      </c>
      <c r="M124" s="474">
        <f t="shared" si="325"/>
        <v>0</v>
      </c>
      <c r="N124" s="244">
        <f t="shared" si="328"/>
        <v>0</v>
      </c>
      <c r="O124" s="244">
        <f t="shared" si="328"/>
        <v>0</v>
      </c>
      <c r="P124" s="474">
        <f t="shared" si="329"/>
        <v>0</v>
      </c>
      <c r="Q124" s="475">
        <f t="shared" si="329"/>
        <v>0</v>
      </c>
      <c r="R124" s="492">
        <f>IFERROR((R107-R113-R516-R517)/R91/[1]Период!$B$3*1000,0)</f>
        <v>0</v>
      </c>
      <c r="S124" s="382">
        <f>IFERROR((S107-S113-S516-S517)/R91/[1]Период!$B$3*1000,0)</f>
        <v>0</v>
      </c>
      <c r="T124" s="492">
        <f>IFERROR((T107-T113-T516-T517)/T91/[1]Период!$B$3*1000,0)</f>
        <v>0</v>
      </c>
      <c r="U124" s="382">
        <f>IFERROR((U107-U113-U516-U517)/T91/[1]Период!$B$3*1000,0)</f>
        <v>0</v>
      </c>
      <c r="V124" s="492">
        <f>IFERROR((V107-V113-V516-V517)/V91/[1]Период!$B$3*1000,0)</f>
        <v>0</v>
      </c>
      <c r="W124" s="382">
        <f>IFERROR((W107-W113-W516-W517)/V91/[1]Период!$B$3*1000,0)</f>
        <v>0</v>
      </c>
      <c r="X124" s="244">
        <f t="shared" si="326"/>
        <v>0</v>
      </c>
      <c r="Y124" s="244">
        <f t="shared" si="326"/>
        <v>0</v>
      </c>
      <c r="Z124" s="474">
        <f t="shared" si="327"/>
        <v>0</v>
      </c>
      <c r="AA124" s="474">
        <f t="shared" si="327"/>
        <v>0</v>
      </c>
      <c r="AB124" s="244">
        <f t="shared" si="330"/>
        <v>0</v>
      </c>
      <c r="AC124" s="244">
        <f t="shared" si="330"/>
        <v>0</v>
      </c>
      <c r="AD124" s="474">
        <f t="shared" si="331"/>
        <v>0</v>
      </c>
      <c r="AE124" s="475">
        <f t="shared" si="331"/>
        <v>0</v>
      </c>
    </row>
    <row r="125" spans="1:31" x14ac:dyDescent="0.2">
      <c r="A125" s="489"/>
      <c r="B125" s="490"/>
      <c r="C125" s="494" t="s">
        <v>408</v>
      </c>
      <c r="D125" s="495">
        <f>IFERROR((D114-D120-D519-D520)/D92/3*1000,0)</f>
        <v>0</v>
      </c>
      <c r="E125" s="496">
        <f>IFERROR((E114-E120-E519-E520)/D92/3*1000,0)</f>
        <v>0</v>
      </c>
      <c r="F125" s="495">
        <f>IFERROR((F114-F120-F519-F520)/F92/3*1000,0)</f>
        <v>0</v>
      </c>
      <c r="G125" s="496">
        <f>IFERROR((G114-G120-G519-G520)/F92/3*1000,0)</f>
        <v>0</v>
      </c>
      <c r="H125" s="495">
        <f>IFERROR((H114-H120-H519-H520)/H92/3*1000,0)</f>
        <v>0</v>
      </c>
      <c r="I125" s="496">
        <f>IFERROR((I114-I120-I519-I520)/H92/3*1000,0)</f>
        <v>0</v>
      </c>
      <c r="J125" s="244">
        <f t="shared" si="324"/>
        <v>0</v>
      </c>
      <c r="K125" s="244">
        <f t="shared" si="324"/>
        <v>0</v>
      </c>
      <c r="L125" s="474">
        <f t="shared" si="325"/>
        <v>0</v>
      </c>
      <c r="M125" s="474">
        <f t="shared" si="325"/>
        <v>0</v>
      </c>
      <c r="N125" s="244">
        <f t="shared" si="328"/>
        <v>0</v>
      </c>
      <c r="O125" s="244">
        <f t="shared" si="328"/>
        <v>0</v>
      </c>
      <c r="P125" s="474">
        <f t="shared" si="329"/>
        <v>0</v>
      </c>
      <c r="Q125" s="475">
        <f t="shared" si="329"/>
        <v>0</v>
      </c>
      <c r="R125" s="495">
        <f>IFERROR((R114-R120-R519-R520)/R92/[1]Период!$B$3*1000,0)</f>
        <v>0</v>
      </c>
      <c r="S125" s="496">
        <f>IFERROR((S114-S120-S519-S520)/R92/[1]Период!$B$3*1000,0)</f>
        <v>0</v>
      </c>
      <c r="T125" s="495">
        <f>IFERROR((T114-T120-T519-T520)/T92/[1]Период!$B$3*1000,0)</f>
        <v>0</v>
      </c>
      <c r="U125" s="496">
        <f>IFERROR((U114-U120-U519-U520)/T92/[1]Период!$B$3*1000,0)</f>
        <v>0</v>
      </c>
      <c r="V125" s="495">
        <f>IFERROR((V114-V120-V519-V520)/V92/[1]Период!$B$3*1000,0)</f>
        <v>0</v>
      </c>
      <c r="W125" s="496">
        <f>IFERROR((W114-W120-W519-W520)/V92/[1]Период!$B$3*1000,0)</f>
        <v>0</v>
      </c>
      <c r="X125" s="244">
        <f t="shared" si="326"/>
        <v>0</v>
      </c>
      <c r="Y125" s="244">
        <f t="shared" si="326"/>
        <v>0</v>
      </c>
      <c r="Z125" s="474">
        <f t="shared" si="327"/>
        <v>0</v>
      </c>
      <c r="AA125" s="474">
        <f t="shared" si="327"/>
        <v>0</v>
      </c>
      <c r="AB125" s="244">
        <f t="shared" si="330"/>
        <v>0</v>
      </c>
      <c r="AC125" s="244">
        <f t="shared" si="330"/>
        <v>0</v>
      </c>
      <c r="AD125" s="474">
        <f t="shared" si="331"/>
        <v>0</v>
      </c>
      <c r="AE125" s="475">
        <f t="shared" si="331"/>
        <v>0</v>
      </c>
    </row>
    <row r="126" spans="1:31" x14ac:dyDescent="0.2">
      <c r="A126" s="457">
        <v>4</v>
      </c>
      <c r="B126" s="458"/>
      <c r="C126" s="459" t="s">
        <v>411</v>
      </c>
      <c r="D126" s="856"/>
      <c r="E126" s="854"/>
      <c r="F126" s="853"/>
      <c r="G126" s="854"/>
      <c r="H126" s="853"/>
      <c r="I126" s="854"/>
      <c r="J126" s="853"/>
      <c r="K126" s="854"/>
      <c r="L126" s="853"/>
      <c r="M126" s="854"/>
      <c r="N126" s="853"/>
      <c r="O126" s="854"/>
      <c r="P126" s="853"/>
      <c r="Q126" s="855"/>
      <c r="R126" s="856"/>
      <c r="S126" s="854"/>
      <c r="T126" s="853"/>
      <c r="U126" s="854"/>
      <c r="V126" s="853"/>
      <c r="W126" s="854"/>
      <c r="X126" s="853"/>
      <c r="Y126" s="854"/>
      <c r="Z126" s="853"/>
      <c r="AA126" s="854"/>
      <c r="AB126" s="853"/>
      <c r="AC126" s="854"/>
      <c r="AD126" s="853"/>
      <c r="AE126" s="855"/>
    </row>
    <row r="127" spans="1:31" x14ac:dyDescent="0.2">
      <c r="A127" s="460"/>
      <c r="B127" s="461"/>
      <c r="C127" s="462" t="s">
        <v>394</v>
      </c>
      <c r="D127" s="863">
        <f>D129+D130+D131</f>
        <v>0</v>
      </c>
      <c r="E127" s="864"/>
      <c r="F127" s="863">
        <f>F129+F130+F131</f>
        <v>0</v>
      </c>
      <c r="G127" s="864"/>
      <c r="H127" s="863">
        <f>H129+H130+H131</f>
        <v>0</v>
      </c>
      <c r="I127" s="864"/>
      <c r="J127" s="848" t="str">
        <f t="shared" ref="J127" si="332">IF(F127&gt;0,H127/F127,"-")</f>
        <v>-</v>
      </c>
      <c r="K127" s="849"/>
      <c r="L127" s="850">
        <f t="shared" ref="L127" si="333">H127-F127</f>
        <v>0</v>
      </c>
      <c r="M127" s="851"/>
      <c r="N127" s="848" t="str">
        <f t="shared" ref="N127" si="334">IF(D127&gt;0,H127/D127,"-")</f>
        <v>-</v>
      </c>
      <c r="O127" s="849"/>
      <c r="P127" s="850">
        <f t="shared" ref="P127" si="335">H127-D127</f>
        <v>0</v>
      </c>
      <c r="Q127" s="852"/>
      <c r="R127" s="863">
        <f>R129+R130+R131</f>
        <v>0</v>
      </c>
      <c r="S127" s="864"/>
      <c r="T127" s="863">
        <f>T129+T130+T131</f>
        <v>0</v>
      </c>
      <c r="U127" s="864"/>
      <c r="V127" s="863">
        <f>V129+V130+V131</f>
        <v>0</v>
      </c>
      <c r="W127" s="864"/>
      <c r="X127" s="848" t="str">
        <f t="shared" ref="X127" si="336">IF(T127&gt;0,V127/T127,"-")</f>
        <v>-</v>
      </c>
      <c r="Y127" s="849"/>
      <c r="Z127" s="850">
        <f t="shared" ref="Z127" si="337">V127-T127</f>
        <v>0</v>
      </c>
      <c r="AA127" s="851"/>
      <c r="AB127" s="848" t="str">
        <f t="shared" ref="AB127" si="338">IF(R127&gt;0,V127/R127,"-")</f>
        <v>-</v>
      </c>
      <c r="AC127" s="849"/>
      <c r="AD127" s="850">
        <f t="shared" ref="AD127" si="339">V127-R127</f>
        <v>0</v>
      </c>
      <c r="AE127" s="852"/>
    </row>
    <row r="128" spans="1:31" x14ac:dyDescent="0.2">
      <c r="A128" s="464"/>
      <c r="B128" s="465"/>
      <c r="C128" s="466" t="s">
        <v>242</v>
      </c>
      <c r="D128" s="861"/>
      <c r="E128" s="862"/>
      <c r="F128" s="861"/>
      <c r="G128" s="862"/>
      <c r="H128" s="861"/>
      <c r="I128" s="862"/>
      <c r="J128" s="784"/>
      <c r="K128" s="785"/>
      <c r="L128" s="857"/>
      <c r="M128" s="858"/>
      <c r="N128" s="784"/>
      <c r="O128" s="785"/>
      <c r="P128" s="857"/>
      <c r="Q128" s="859"/>
      <c r="R128" s="861"/>
      <c r="S128" s="862"/>
      <c r="T128" s="861"/>
      <c r="U128" s="862"/>
      <c r="V128" s="861"/>
      <c r="W128" s="862"/>
      <c r="X128" s="784"/>
      <c r="Y128" s="785"/>
      <c r="Z128" s="857"/>
      <c r="AA128" s="858"/>
      <c r="AB128" s="784"/>
      <c r="AC128" s="785"/>
      <c r="AD128" s="857"/>
      <c r="AE128" s="859"/>
    </row>
    <row r="129" spans="1:31" x14ac:dyDescent="0.2">
      <c r="A129" s="464"/>
      <c r="B129" s="465"/>
      <c r="C129" s="467" t="s">
        <v>323</v>
      </c>
      <c r="D129" s="782"/>
      <c r="E129" s="783"/>
      <c r="F129" s="782"/>
      <c r="G129" s="783"/>
      <c r="H129" s="782"/>
      <c r="I129" s="783"/>
      <c r="J129" s="784" t="str">
        <f t="shared" ref="J129:K132" si="340">IF(F129&gt;0,H129/F129,"-")</f>
        <v>-</v>
      </c>
      <c r="K129" s="785"/>
      <c r="L129" s="857">
        <f t="shared" ref="L129:M132" si="341">H129-F129</f>
        <v>0</v>
      </c>
      <c r="M129" s="858"/>
      <c r="N129" s="784" t="str">
        <f t="shared" ref="N129:O132" si="342">IF(D129&gt;0,H129/D129,"-")</f>
        <v>-</v>
      </c>
      <c r="O129" s="785"/>
      <c r="P129" s="857">
        <f t="shared" ref="P129:Q132" si="343">H129-D129</f>
        <v>0</v>
      </c>
      <c r="Q129" s="859"/>
      <c r="R129" s="782"/>
      <c r="S129" s="783"/>
      <c r="T129" s="782"/>
      <c r="U129" s="783"/>
      <c r="V129" s="782"/>
      <c r="W129" s="783"/>
      <c r="X129" s="784" t="str">
        <f t="shared" ref="X129:Y132" si="344">IF(T129&gt;0,V129/T129,"-")</f>
        <v>-</v>
      </c>
      <c r="Y129" s="785"/>
      <c r="Z129" s="857">
        <f t="shared" ref="Z129:AA132" si="345">V129-T129</f>
        <v>0</v>
      </c>
      <c r="AA129" s="858"/>
      <c r="AB129" s="784" t="str">
        <f t="shared" ref="AB129:AC132" si="346">IF(R129&gt;0,V129/R129,"-")</f>
        <v>-</v>
      </c>
      <c r="AC129" s="785"/>
      <c r="AD129" s="857">
        <f t="shared" ref="AD129:AE132" si="347">V129-R129</f>
        <v>0</v>
      </c>
      <c r="AE129" s="859"/>
    </row>
    <row r="130" spans="1:31" x14ac:dyDescent="0.2">
      <c r="A130" s="464"/>
      <c r="B130" s="465"/>
      <c r="C130" s="467" t="s">
        <v>325</v>
      </c>
      <c r="D130" s="782"/>
      <c r="E130" s="783"/>
      <c r="F130" s="782"/>
      <c r="G130" s="783"/>
      <c r="H130" s="782"/>
      <c r="I130" s="783"/>
      <c r="J130" s="784" t="str">
        <f t="shared" si="340"/>
        <v>-</v>
      </c>
      <c r="K130" s="785"/>
      <c r="L130" s="857">
        <f t="shared" si="341"/>
        <v>0</v>
      </c>
      <c r="M130" s="858"/>
      <c r="N130" s="784" t="str">
        <f t="shared" si="342"/>
        <v>-</v>
      </c>
      <c r="O130" s="785"/>
      <c r="P130" s="857">
        <f t="shared" si="343"/>
        <v>0</v>
      </c>
      <c r="Q130" s="859"/>
      <c r="R130" s="782"/>
      <c r="S130" s="783"/>
      <c r="T130" s="782"/>
      <c r="U130" s="783"/>
      <c r="V130" s="782"/>
      <c r="W130" s="783"/>
      <c r="X130" s="784" t="str">
        <f t="shared" si="344"/>
        <v>-</v>
      </c>
      <c r="Y130" s="785"/>
      <c r="Z130" s="857">
        <f t="shared" si="345"/>
        <v>0</v>
      </c>
      <c r="AA130" s="858"/>
      <c r="AB130" s="784" t="str">
        <f t="shared" si="346"/>
        <v>-</v>
      </c>
      <c r="AC130" s="785"/>
      <c r="AD130" s="857">
        <f t="shared" si="347"/>
        <v>0</v>
      </c>
      <c r="AE130" s="859"/>
    </row>
    <row r="131" spans="1:31" s="463" customFormat="1" x14ac:dyDescent="0.2">
      <c r="A131" s="464"/>
      <c r="B131" s="465"/>
      <c r="C131" s="468" t="s">
        <v>395</v>
      </c>
      <c r="D131" s="782"/>
      <c r="E131" s="783"/>
      <c r="F131" s="782"/>
      <c r="G131" s="783"/>
      <c r="H131" s="782"/>
      <c r="I131" s="783"/>
      <c r="J131" s="784" t="str">
        <f t="shared" si="340"/>
        <v>-</v>
      </c>
      <c r="K131" s="785"/>
      <c r="L131" s="857">
        <f t="shared" si="341"/>
        <v>0</v>
      </c>
      <c r="M131" s="858"/>
      <c r="N131" s="784" t="str">
        <f t="shared" si="342"/>
        <v>-</v>
      </c>
      <c r="O131" s="785"/>
      <c r="P131" s="857">
        <f t="shared" si="343"/>
        <v>0</v>
      </c>
      <c r="Q131" s="859"/>
      <c r="R131" s="782"/>
      <c r="S131" s="783"/>
      <c r="T131" s="782"/>
      <c r="U131" s="783"/>
      <c r="V131" s="782"/>
      <c r="W131" s="783"/>
      <c r="X131" s="784" t="str">
        <f t="shared" si="344"/>
        <v>-</v>
      </c>
      <c r="Y131" s="785"/>
      <c r="Z131" s="857">
        <f t="shared" si="345"/>
        <v>0</v>
      </c>
      <c r="AA131" s="858"/>
      <c r="AB131" s="784" t="str">
        <f t="shared" si="346"/>
        <v>-</v>
      </c>
      <c r="AC131" s="785"/>
      <c r="AD131" s="857">
        <f t="shared" si="347"/>
        <v>0</v>
      </c>
      <c r="AE131" s="859"/>
    </row>
    <row r="132" spans="1:31" x14ac:dyDescent="0.2">
      <c r="A132" s="464"/>
      <c r="B132" s="465"/>
      <c r="C132" s="469" t="s">
        <v>396</v>
      </c>
      <c r="D132" s="470">
        <f>SUM(D134:D138)</f>
        <v>0</v>
      </c>
      <c r="E132" s="470">
        <f t="shared" ref="E132:I132" si="348">SUM(E134:E138)</f>
        <v>0</v>
      </c>
      <c r="F132" s="470">
        <f t="shared" si="348"/>
        <v>0</v>
      </c>
      <c r="G132" s="470">
        <f t="shared" si="348"/>
        <v>0</v>
      </c>
      <c r="H132" s="470">
        <f t="shared" si="348"/>
        <v>0</v>
      </c>
      <c r="I132" s="470">
        <f t="shared" si="348"/>
        <v>0</v>
      </c>
      <c r="J132" s="236" t="str">
        <f t="shared" si="340"/>
        <v>-</v>
      </c>
      <c r="K132" s="236" t="str">
        <f t="shared" si="340"/>
        <v>-</v>
      </c>
      <c r="L132" s="471">
        <f t="shared" si="341"/>
        <v>0</v>
      </c>
      <c r="M132" s="471">
        <f t="shared" si="341"/>
        <v>0</v>
      </c>
      <c r="N132" s="236" t="str">
        <f t="shared" si="342"/>
        <v>-</v>
      </c>
      <c r="O132" s="236" t="str">
        <f t="shared" si="342"/>
        <v>-</v>
      </c>
      <c r="P132" s="471">
        <f t="shared" si="343"/>
        <v>0</v>
      </c>
      <c r="Q132" s="472">
        <f t="shared" si="343"/>
        <v>0</v>
      </c>
      <c r="R132" s="470">
        <f>SUM(R134:R138)</f>
        <v>0</v>
      </c>
      <c r="S132" s="470">
        <f t="shared" ref="S132:W132" si="349">SUM(S134:S138)</f>
        <v>0</v>
      </c>
      <c r="T132" s="470">
        <f t="shared" si="349"/>
        <v>0</v>
      </c>
      <c r="U132" s="470">
        <f t="shared" si="349"/>
        <v>0</v>
      </c>
      <c r="V132" s="470">
        <f t="shared" si="349"/>
        <v>0</v>
      </c>
      <c r="W132" s="470">
        <f t="shared" si="349"/>
        <v>0</v>
      </c>
      <c r="X132" s="236" t="str">
        <f t="shared" si="344"/>
        <v>-</v>
      </c>
      <c r="Y132" s="236" t="str">
        <f t="shared" si="344"/>
        <v>-</v>
      </c>
      <c r="Z132" s="471">
        <f t="shared" si="345"/>
        <v>0</v>
      </c>
      <c r="AA132" s="471">
        <f t="shared" si="345"/>
        <v>0</v>
      </c>
      <c r="AB132" s="236" t="str">
        <f t="shared" si="346"/>
        <v>-</v>
      </c>
      <c r="AC132" s="236" t="str">
        <f t="shared" si="346"/>
        <v>-</v>
      </c>
      <c r="AD132" s="471">
        <f t="shared" si="347"/>
        <v>0</v>
      </c>
      <c r="AE132" s="472">
        <f t="shared" si="347"/>
        <v>0</v>
      </c>
    </row>
    <row r="133" spans="1:31" x14ac:dyDescent="0.2">
      <c r="A133" s="464"/>
      <c r="B133" s="465"/>
      <c r="C133" s="466" t="s">
        <v>242</v>
      </c>
      <c r="D133" s="473"/>
      <c r="E133" s="473"/>
      <c r="F133" s="473"/>
      <c r="G133" s="473"/>
      <c r="H133" s="473"/>
      <c r="I133" s="473"/>
      <c r="J133" s="236"/>
      <c r="K133" s="236"/>
      <c r="L133" s="474"/>
      <c r="M133" s="474"/>
      <c r="N133" s="236"/>
      <c r="O133" s="236"/>
      <c r="P133" s="474"/>
      <c r="Q133" s="475"/>
      <c r="R133" s="473"/>
      <c r="S133" s="473"/>
      <c r="T133" s="473"/>
      <c r="U133" s="473"/>
      <c r="V133" s="473"/>
      <c r="W133" s="473"/>
      <c r="X133" s="236"/>
      <c r="Y133" s="236"/>
      <c r="Z133" s="474"/>
      <c r="AA133" s="474"/>
      <c r="AB133" s="236"/>
      <c r="AC133" s="236"/>
      <c r="AD133" s="474"/>
      <c r="AE133" s="475"/>
    </row>
    <row r="134" spans="1:31" x14ac:dyDescent="0.2">
      <c r="A134" s="464"/>
      <c r="B134" s="465"/>
      <c r="C134" s="476" t="s">
        <v>397</v>
      </c>
      <c r="D134" s="473"/>
      <c r="E134" s="473"/>
      <c r="F134" s="473"/>
      <c r="G134" s="473"/>
      <c r="H134" s="473"/>
      <c r="I134" s="473"/>
      <c r="J134" s="244" t="str">
        <f t="shared" ref="J134:J138" si="350">IF(F134&gt;0,H134/F134,"-")</f>
        <v>-</v>
      </c>
      <c r="K134" s="244" t="str">
        <f t="shared" ref="K134:K138" si="351">IF(G134&gt;0,I134/G134,"-")</f>
        <v>-</v>
      </c>
      <c r="L134" s="474">
        <f t="shared" ref="L134:L138" si="352">H134-F134</f>
        <v>0</v>
      </c>
      <c r="M134" s="474">
        <f t="shared" ref="M134:M138" si="353">I134-G134</f>
        <v>0</v>
      </c>
      <c r="N134" s="244" t="str">
        <f t="shared" ref="N134:N138" si="354">IF(D134&gt;0,H134/D134,"-")</f>
        <v>-</v>
      </c>
      <c r="O134" s="244" t="str">
        <f t="shared" ref="O134:O138" si="355">IF(E134&gt;0,I134/E134,"-")</f>
        <v>-</v>
      </c>
      <c r="P134" s="474">
        <f t="shared" ref="P134:P138" si="356">H134-D134</f>
        <v>0</v>
      </c>
      <c r="Q134" s="475">
        <f t="shared" ref="Q134:Q138" si="357">I134-E134</f>
        <v>0</v>
      </c>
      <c r="R134" s="473"/>
      <c r="S134" s="473"/>
      <c r="T134" s="473"/>
      <c r="U134" s="473"/>
      <c r="V134" s="473"/>
      <c r="W134" s="473"/>
      <c r="X134" s="244" t="str">
        <f t="shared" ref="X134:X138" si="358">IF(T134&gt;0,V134/T134,"-")</f>
        <v>-</v>
      </c>
      <c r="Y134" s="244" t="str">
        <f t="shared" ref="Y134:Y138" si="359">IF(U134&gt;0,W134/U134,"-")</f>
        <v>-</v>
      </c>
      <c r="Z134" s="474">
        <f t="shared" ref="Z134:Z138" si="360">V134-T134</f>
        <v>0</v>
      </c>
      <c r="AA134" s="474">
        <f t="shared" ref="AA134:AA138" si="361">W134-U134</f>
        <v>0</v>
      </c>
      <c r="AB134" s="244" t="str">
        <f t="shared" ref="AB134:AB138" si="362">IF(R134&gt;0,V134/R134,"-")</f>
        <v>-</v>
      </c>
      <c r="AC134" s="244" t="str">
        <f t="shared" ref="AC134:AC138" si="363">IF(S134&gt;0,W134/S134,"-")</f>
        <v>-</v>
      </c>
      <c r="AD134" s="474">
        <f t="shared" ref="AD134:AD138" si="364">V134-R134</f>
        <v>0</v>
      </c>
      <c r="AE134" s="475">
        <f t="shared" ref="AE134:AE138" si="365">W134-S134</f>
        <v>0</v>
      </c>
    </row>
    <row r="135" spans="1:31" ht="22.5" x14ac:dyDescent="0.2">
      <c r="A135" s="464"/>
      <c r="B135" s="465"/>
      <c r="C135" s="477" t="s">
        <v>398</v>
      </c>
      <c r="D135" s="473"/>
      <c r="E135" s="473"/>
      <c r="F135" s="473"/>
      <c r="G135" s="473"/>
      <c r="H135" s="473"/>
      <c r="I135" s="473"/>
      <c r="J135" s="244" t="str">
        <f t="shared" si="350"/>
        <v>-</v>
      </c>
      <c r="K135" s="244" t="str">
        <f t="shared" si="351"/>
        <v>-</v>
      </c>
      <c r="L135" s="474">
        <f t="shared" si="352"/>
        <v>0</v>
      </c>
      <c r="M135" s="474">
        <f t="shared" si="353"/>
        <v>0</v>
      </c>
      <c r="N135" s="244" t="str">
        <f t="shared" si="354"/>
        <v>-</v>
      </c>
      <c r="O135" s="244" t="str">
        <f t="shared" si="355"/>
        <v>-</v>
      </c>
      <c r="P135" s="474">
        <f t="shared" si="356"/>
        <v>0</v>
      </c>
      <c r="Q135" s="475">
        <f t="shared" si="357"/>
        <v>0</v>
      </c>
      <c r="R135" s="473"/>
      <c r="S135" s="473"/>
      <c r="T135" s="473"/>
      <c r="U135" s="473"/>
      <c r="V135" s="473"/>
      <c r="W135" s="473"/>
      <c r="X135" s="244" t="str">
        <f t="shared" si="358"/>
        <v>-</v>
      </c>
      <c r="Y135" s="244" t="str">
        <f t="shared" si="359"/>
        <v>-</v>
      </c>
      <c r="Z135" s="474">
        <f t="shared" si="360"/>
        <v>0</v>
      </c>
      <c r="AA135" s="474">
        <f t="shared" si="361"/>
        <v>0</v>
      </c>
      <c r="AB135" s="244" t="str">
        <f t="shared" si="362"/>
        <v>-</v>
      </c>
      <c r="AC135" s="244" t="str">
        <f t="shared" si="363"/>
        <v>-</v>
      </c>
      <c r="AD135" s="474">
        <f t="shared" si="364"/>
        <v>0</v>
      </c>
      <c r="AE135" s="475">
        <f t="shared" si="365"/>
        <v>0</v>
      </c>
    </row>
    <row r="136" spans="1:31" ht="22.5" x14ac:dyDescent="0.2">
      <c r="A136" s="464"/>
      <c r="B136" s="465"/>
      <c r="C136" s="477" t="s">
        <v>399</v>
      </c>
      <c r="D136" s="473"/>
      <c r="E136" s="473"/>
      <c r="F136" s="473"/>
      <c r="G136" s="473"/>
      <c r="H136" s="473"/>
      <c r="I136" s="473"/>
      <c r="J136" s="244" t="str">
        <f t="shared" si="350"/>
        <v>-</v>
      </c>
      <c r="K136" s="244" t="str">
        <f t="shared" si="351"/>
        <v>-</v>
      </c>
      <c r="L136" s="474">
        <f t="shared" si="352"/>
        <v>0</v>
      </c>
      <c r="M136" s="474">
        <f t="shared" si="353"/>
        <v>0</v>
      </c>
      <c r="N136" s="244" t="str">
        <f t="shared" si="354"/>
        <v>-</v>
      </c>
      <c r="O136" s="244" t="str">
        <f t="shared" si="355"/>
        <v>-</v>
      </c>
      <c r="P136" s="474">
        <f t="shared" si="356"/>
        <v>0</v>
      </c>
      <c r="Q136" s="475">
        <f t="shared" si="357"/>
        <v>0</v>
      </c>
      <c r="R136" s="473"/>
      <c r="S136" s="473"/>
      <c r="T136" s="473"/>
      <c r="U136" s="473"/>
      <c r="V136" s="473"/>
      <c r="W136" s="473"/>
      <c r="X136" s="244" t="str">
        <f t="shared" si="358"/>
        <v>-</v>
      </c>
      <c r="Y136" s="244" t="str">
        <f t="shared" si="359"/>
        <v>-</v>
      </c>
      <c r="Z136" s="474">
        <f t="shared" si="360"/>
        <v>0</v>
      </c>
      <c r="AA136" s="474">
        <f t="shared" si="361"/>
        <v>0</v>
      </c>
      <c r="AB136" s="244" t="str">
        <f t="shared" si="362"/>
        <v>-</v>
      </c>
      <c r="AC136" s="244" t="str">
        <f t="shared" si="363"/>
        <v>-</v>
      </c>
      <c r="AD136" s="474">
        <f t="shared" si="364"/>
        <v>0</v>
      </c>
      <c r="AE136" s="475">
        <f t="shared" si="365"/>
        <v>0</v>
      </c>
    </row>
    <row r="137" spans="1:31" x14ac:dyDescent="0.2">
      <c r="A137" s="464"/>
      <c r="B137" s="465"/>
      <c r="C137" s="477" t="s">
        <v>400</v>
      </c>
      <c r="D137" s="473"/>
      <c r="E137" s="473"/>
      <c r="F137" s="473"/>
      <c r="G137" s="473"/>
      <c r="H137" s="473"/>
      <c r="I137" s="473"/>
      <c r="J137" s="244" t="str">
        <f t="shared" si="350"/>
        <v>-</v>
      </c>
      <c r="K137" s="244" t="str">
        <f t="shared" si="351"/>
        <v>-</v>
      </c>
      <c r="L137" s="474">
        <f t="shared" si="352"/>
        <v>0</v>
      </c>
      <c r="M137" s="474">
        <f t="shared" si="353"/>
        <v>0</v>
      </c>
      <c r="N137" s="244" t="str">
        <f t="shared" si="354"/>
        <v>-</v>
      </c>
      <c r="O137" s="244" t="str">
        <f t="shared" si="355"/>
        <v>-</v>
      </c>
      <c r="P137" s="474">
        <f t="shared" si="356"/>
        <v>0</v>
      </c>
      <c r="Q137" s="475">
        <f t="shared" si="357"/>
        <v>0</v>
      </c>
      <c r="R137" s="473"/>
      <c r="S137" s="473"/>
      <c r="T137" s="473"/>
      <c r="U137" s="473"/>
      <c r="V137" s="473"/>
      <c r="W137" s="473"/>
      <c r="X137" s="244" t="str">
        <f t="shared" si="358"/>
        <v>-</v>
      </c>
      <c r="Y137" s="244" t="str">
        <f t="shared" si="359"/>
        <v>-</v>
      </c>
      <c r="Z137" s="474">
        <f t="shared" si="360"/>
        <v>0</v>
      </c>
      <c r="AA137" s="474">
        <f t="shared" si="361"/>
        <v>0</v>
      </c>
      <c r="AB137" s="244" t="str">
        <f t="shared" si="362"/>
        <v>-</v>
      </c>
      <c r="AC137" s="244" t="str">
        <f t="shared" si="363"/>
        <v>-</v>
      </c>
      <c r="AD137" s="474">
        <f t="shared" si="364"/>
        <v>0</v>
      </c>
      <c r="AE137" s="475">
        <f t="shared" si="365"/>
        <v>0</v>
      </c>
    </row>
    <row r="138" spans="1:31" s="463" customFormat="1" x14ac:dyDescent="0.2">
      <c r="A138" s="464"/>
      <c r="B138" s="465"/>
      <c r="C138" s="477" t="s">
        <v>401</v>
      </c>
      <c r="D138" s="473"/>
      <c r="E138" s="473"/>
      <c r="F138" s="473"/>
      <c r="G138" s="473"/>
      <c r="H138" s="473"/>
      <c r="I138" s="473"/>
      <c r="J138" s="244" t="str">
        <f t="shared" si="350"/>
        <v>-</v>
      </c>
      <c r="K138" s="244" t="str">
        <f t="shared" si="351"/>
        <v>-</v>
      </c>
      <c r="L138" s="474">
        <f t="shared" si="352"/>
        <v>0</v>
      </c>
      <c r="M138" s="474">
        <f t="shared" si="353"/>
        <v>0</v>
      </c>
      <c r="N138" s="244" t="str">
        <f t="shared" si="354"/>
        <v>-</v>
      </c>
      <c r="O138" s="244" t="str">
        <f t="shared" si="355"/>
        <v>-</v>
      </c>
      <c r="P138" s="474">
        <f t="shared" si="356"/>
        <v>0</v>
      </c>
      <c r="Q138" s="475">
        <f t="shared" si="357"/>
        <v>0</v>
      </c>
      <c r="R138" s="473"/>
      <c r="S138" s="473"/>
      <c r="T138" s="473"/>
      <c r="U138" s="473"/>
      <c r="V138" s="473"/>
      <c r="W138" s="473"/>
      <c r="X138" s="244" t="str">
        <f t="shared" si="358"/>
        <v>-</v>
      </c>
      <c r="Y138" s="244" t="str">
        <f t="shared" si="359"/>
        <v>-</v>
      </c>
      <c r="Z138" s="474">
        <f t="shared" si="360"/>
        <v>0</v>
      </c>
      <c r="AA138" s="474">
        <f t="shared" si="361"/>
        <v>0</v>
      </c>
      <c r="AB138" s="244" t="str">
        <f t="shared" si="362"/>
        <v>-</v>
      </c>
      <c r="AC138" s="244" t="str">
        <f t="shared" si="363"/>
        <v>-</v>
      </c>
      <c r="AD138" s="474">
        <f t="shared" si="364"/>
        <v>0</v>
      </c>
      <c r="AE138" s="475">
        <f t="shared" si="365"/>
        <v>0</v>
      </c>
    </row>
    <row r="139" spans="1:31" x14ac:dyDescent="0.2">
      <c r="A139" s="464"/>
      <c r="B139" s="465"/>
      <c r="C139" s="469" t="s">
        <v>402</v>
      </c>
      <c r="D139" s="470">
        <f>SUM(D141:D145)</f>
        <v>0</v>
      </c>
      <c r="E139" s="470">
        <f t="shared" ref="E139:I139" si="366">SUM(E141:E145)</f>
        <v>0</v>
      </c>
      <c r="F139" s="470">
        <f t="shared" si="366"/>
        <v>0</v>
      </c>
      <c r="G139" s="470">
        <f t="shared" si="366"/>
        <v>0</v>
      </c>
      <c r="H139" s="470">
        <f t="shared" si="366"/>
        <v>0</v>
      </c>
      <c r="I139" s="470">
        <f t="shared" si="366"/>
        <v>0</v>
      </c>
      <c r="J139" s="236" t="str">
        <f t="shared" ref="J139:K139" si="367">IF(F139&gt;0,H139/F139,"-")</f>
        <v>-</v>
      </c>
      <c r="K139" s="236" t="str">
        <f t="shared" si="367"/>
        <v>-</v>
      </c>
      <c r="L139" s="471">
        <f t="shared" ref="L139:M139" si="368">H139-F139</f>
        <v>0</v>
      </c>
      <c r="M139" s="471">
        <f t="shared" si="368"/>
        <v>0</v>
      </c>
      <c r="N139" s="236" t="str">
        <f t="shared" ref="N139:O139" si="369">IF(D139&gt;0,H139/D139,"-")</f>
        <v>-</v>
      </c>
      <c r="O139" s="236" t="str">
        <f t="shared" si="369"/>
        <v>-</v>
      </c>
      <c r="P139" s="471">
        <f t="shared" ref="P139:Q139" si="370">H139-D139</f>
        <v>0</v>
      </c>
      <c r="Q139" s="472">
        <f t="shared" si="370"/>
        <v>0</v>
      </c>
      <c r="R139" s="470">
        <f>SUM(R141:R145)</f>
        <v>0</v>
      </c>
      <c r="S139" s="470">
        <f t="shared" ref="S139:W139" si="371">SUM(S141:S145)</f>
        <v>0</v>
      </c>
      <c r="T139" s="470">
        <f t="shared" si="371"/>
        <v>0</v>
      </c>
      <c r="U139" s="470">
        <f t="shared" si="371"/>
        <v>0</v>
      </c>
      <c r="V139" s="470">
        <f t="shared" si="371"/>
        <v>0</v>
      </c>
      <c r="W139" s="470">
        <f t="shared" si="371"/>
        <v>0</v>
      </c>
      <c r="X139" s="236" t="str">
        <f t="shared" ref="X139:Y139" si="372">IF(T139&gt;0,V139/T139,"-")</f>
        <v>-</v>
      </c>
      <c r="Y139" s="236" t="str">
        <f t="shared" si="372"/>
        <v>-</v>
      </c>
      <c r="Z139" s="471">
        <f t="shared" ref="Z139:AA139" si="373">V139-T139</f>
        <v>0</v>
      </c>
      <c r="AA139" s="471">
        <f t="shared" si="373"/>
        <v>0</v>
      </c>
      <c r="AB139" s="236" t="str">
        <f t="shared" ref="AB139:AC139" si="374">IF(R139&gt;0,V139/R139,"-")</f>
        <v>-</v>
      </c>
      <c r="AC139" s="236" t="str">
        <f t="shared" si="374"/>
        <v>-</v>
      </c>
      <c r="AD139" s="471">
        <f t="shared" ref="AD139:AE139" si="375">V139-R139</f>
        <v>0</v>
      </c>
      <c r="AE139" s="472">
        <f t="shared" si="375"/>
        <v>0</v>
      </c>
    </row>
    <row r="140" spans="1:31" x14ac:dyDescent="0.2">
      <c r="A140" s="464"/>
      <c r="B140" s="465"/>
      <c r="C140" s="466" t="s">
        <v>242</v>
      </c>
      <c r="D140" s="473"/>
      <c r="E140" s="473"/>
      <c r="F140" s="473"/>
      <c r="G140" s="473"/>
      <c r="H140" s="473"/>
      <c r="I140" s="473"/>
      <c r="J140" s="236"/>
      <c r="K140" s="236"/>
      <c r="L140" s="474"/>
      <c r="M140" s="474"/>
      <c r="N140" s="236"/>
      <c r="O140" s="236"/>
      <c r="P140" s="474"/>
      <c r="Q140" s="475"/>
      <c r="R140" s="473"/>
      <c r="S140" s="473"/>
      <c r="T140" s="473"/>
      <c r="U140" s="473"/>
      <c r="V140" s="473"/>
      <c r="W140" s="473"/>
      <c r="X140" s="236"/>
      <c r="Y140" s="236"/>
      <c r="Z140" s="474"/>
      <c r="AA140" s="474"/>
      <c r="AB140" s="236"/>
      <c r="AC140" s="236"/>
      <c r="AD140" s="474"/>
      <c r="AE140" s="475"/>
    </row>
    <row r="141" spans="1:31" x14ac:dyDescent="0.2">
      <c r="A141" s="464"/>
      <c r="B141" s="465"/>
      <c r="C141" s="476" t="s">
        <v>397</v>
      </c>
      <c r="D141" s="478"/>
      <c r="E141" s="473"/>
      <c r="F141" s="478"/>
      <c r="G141" s="473"/>
      <c r="H141" s="478"/>
      <c r="I141" s="473"/>
      <c r="J141" s="244" t="str">
        <f t="shared" ref="J141:J145" si="376">IF(F141&gt;0,H141/F141,"-")</f>
        <v>-</v>
      </c>
      <c r="K141" s="244" t="str">
        <f t="shared" ref="K141:K145" si="377">IF(G141&gt;0,I141/G141,"-")</f>
        <v>-</v>
      </c>
      <c r="L141" s="474">
        <f t="shared" ref="L141:L145" si="378">H141-F141</f>
        <v>0</v>
      </c>
      <c r="M141" s="474">
        <f t="shared" ref="M141:M145" si="379">I141-G141</f>
        <v>0</v>
      </c>
      <c r="N141" s="244" t="str">
        <f t="shared" ref="N141:N145" si="380">IF(D141&gt;0,H141/D141,"-")</f>
        <v>-</v>
      </c>
      <c r="O141" s="244" t="str">
        <f t="shared" ref="O141:O145" si="381">IF(E141&gt;0,I141/E141,"-")</f>
        <v>-</v>
      </c>
      <c r="P141" s="474">
        <f t="shared" ref="P141:P145" si="382">H141-D141</f>
        <v>0</v>
      </c>
      <c r="Q141" s="475">
        <f t="shared" ref="Q141:Q145" si="383">I141-E141</f>
        <v>0</v>
      </c>
      <c r="R141" s="478"/>
      <c r="S141" s="473"/>
      <c r="T141" s="478"/>
      <c r="U141" s="473"/>
      <c r="V141" s="478"/>
      <c r="W141" s="473"/>
      <c r="X141" s="244" t="str">
        <f t="shared" ref="X141:X145" si="384">IF(T141&gt;0,V141/T141,"-")</f>
        <v>-</v>
      </c>
      <c r="Y141" s="244" t="str">
        <f t="shared" ref="Y141:Y145" si="385">IF(U141&gt;0,W141/U141,"-")</f>
        <v>-</v>
      </c>
      <c r="Z141" s="474">
        <f t="shared" ref="Z141:Z145" si="386">V141-T141</f>
        <v>0</v>
      </c>
      <c r="AA141" s="474">
        <f t="shared" ref="AA141:AA145" si="387">W141-U141</f>
        <v>0</v>
      </c>
      <c r="AB141" s="244" t="str">
        <f t="shared" ref="AB141:AB145" si="388">IF(R141&gt;0,V141/R141,"-")</f>
        <v>-</v>
      </c>
      <c r="AC141" s="244" t="str">
        <f t="shared" ref="AC141:AC145" si="389">IF(S141&gt;0,W141/S141,"-")</f>
        <v>-</v>
      </c>
      <c r="AD141" s="474">
        <f t="shared" ref="AD141:AD145" si="390">V141-R141</f>
        <v>0</v>
      </c>
      <c r="AE141" s="475">
        <f t="shared" ref="AE141:AE145" si="391">W141-S141</f>
        <v>0</v>
      </c>
    </row>
    <row r="142" spans="1:31" ht="22.5" x14ac:dyDescent="0.2">
      <c r="A142" s="464"/>
      <c r="B142" s="465"/>
      <c r="C142" s="477" t="s">
        <v>398</v>
      </c>
      <c r="D142" s="478"/>
      <c r="E142" s="473"/>
      <c r="F142" s="478"/>
      <c r="G142" s="473"/>
      <c r="H142" s="478"/>
      <c r="I142" s="473"/>
      <c r="J142" s="244" t="str">
        <f t="shared" si="376"/>
        <v>-</v>
      </c>
      <c r="K142" s="244" t="str">
        <f t="shared" si="377"/>
        <v>-</v>
      </c>
      <c r="L142" s="474">
        <f t="shared" si="378"/>
        <v>0</v>
      </c>
      <c r="M142" s="474">
        <f t="shared" si="379"/>
        <v>0</v>
      </c>
      <c r="N142" s="244" t="str">
        <f t="shared" si="380"/>
        <v>-</v>
      </c>
      <c r="O142" s="244" t="str">
        <f t="shared" si="381"/>
        <v>-</v>
      </c>
      <c r="P142" s="474">
        <f t="shared" si="382"/>
        <v>0</v>
      </c>
      <c r="Q142" s="475">
        <f t="shared" si="383"/>
        <v>0</v>
      </c>
      <c r="R142" s="478"/>
      <c r="S142" s="473"/>
      <c r="T142" s="478"/>
      <c r="U142" s="473"/>
      <c r="V142" s="478"/>
      <c r="W142" s="473"/>
      <c r="X142" s="244" t="str">
        <f t="shared" si="384"/>
        <v>-</v>
      </c>
      <c r="Y142" s="244" t="str">
        <f t="shared" si="385"/>
        <v>-</v>
      </c>
      <c r="Z142" s="474">
        <f t="shared" si="386"/>
        <v>0</v>
      </c>
      <c r="AA142" s="474">
        <f t="shared" si="387"/>
        <v>0</v>
      </c>
      <c r="AB142" s="244" t="str">
        <f t="shared" si="388"/>
        <v>-</v>
      </c>
      <c r="AC142" s="244" t="str">
        <f t="shared" si="389"/>
        <v>-</v>
      </c>
      <c r="AD142" s="474">
        <f t="shared" si="390"/>
        <v>0</v>
      </c>
      <c r="AE142" s="475">
        <f t="shared" si="391"/>
        <v>0</v>
      </c>
    </row>
    <row r="143" spans="1:31" ht="22.5" x14ac:dyDescent="0.2">
      <c r="A143" s="464"/>
      <c r="B143" s="465"/>
      <c r="C143" s="477" t="s">
        <v>399</v>
      </c>
      <c r="D143" s="478"/>
      <c r="E143" s="473"/>
      <c r="F143" s="478"/>
      <c r="G143" s="473"/>
      <c r="H143" s="478"/>
      <c r="I143" s="473"/>
      <c r="J143" s="244" t="str">
        <f t="shared" si="376"/>
        <v>-</v>
      </c>
      <c r="K143" s="244" t="str">
        <f t="shared" si="377"/>
        <v>-</v>
      </c>
      <c r="L143" s="474">
        <f t="shared" si="378"/>
        <v>0</v>
      </c>
      <c r="M143" s="474">
        <f t="shared" si="379"/>
        <v>0</v>
      </c>
      <c r="N143" s="244" t="str">
        <f t="shared" si="380"/>
        <v>-</v>
      </c>
      <c r="O143" s="244" t="str">
        <f t="shared" si="381"/>
        <v>-</v>
      </c>
      <c r="P143" s="474">
        <f t="shared" si="382"/>
        <v>0</v>
      </c>
      <c r="Q143" s="475">
        <f t="shared" si="383"/>
        <v>0</v>
      </c>
      <c r="R143" s="478"/>
      <c r="S143" s="473"/>
      <c r="T143" s="478"/>
      <c r="U143" s="473"/>
      <c r="V143" s="478"/>
      <c r="W143" s="473"/>
      <c r="X143" s="244" t="str">
        <f t="shared" si="384"/>
        <v>-</v>
      </c>
      <c r="Y143" s="244" t="str">
        <f t="shared" si="385"/>
        <v>-</v>
      </c>
      <c r="Z143" s="474">
        <f t="shared" si="386"/>
        <v>0</v>
      </c>
      <c r="AA143" s="474">
        <f t="shared" si="387"/>
        <v>0</v>
      </c>
      <c r="AB143" s="244" t="str">
        <f t="shared" si="388"/>
        <v>-</v>
      </c>
      <c r="AC143" s="244" t="str">
        <f t="shared" si="389"/>
        <v>-</v>
      </c>
      <c r="AD143" s="474">
        <f t="shared" si="390"/>
        <v>0</v>
      </c>
      <c r="AE143" s="475">
        <f t="shared" si="391"/>
        <v>0</v>
      </c>
    </row>
    <row r="144" spans="1:31" x14ac:dyDescent="0.2">
      <c r="A144" s="464"/>
      <c r="B144" s="465"/>
      <c r="C144" s="477" t="s">
        <v>400</v>
      </c>
      <c r="D144" s="478"/>
      <c r="E144" s="473"/>
      <c r="F144" s="478"/>
      <c r="G144" s="473"/>
      <c r="H144" s="478"/>
      <c r="I144" s="473"/>
      <c r="J144" s="244" t="str">
        <f t="shared" si="376"/>
        <v>-</v>
      </c>
      <c r="K144" s="244" t="str">
        <f t="shared" si="377"/>
        <v>-</v>
      </c>
      <c r="L144" s="474">
        <f t="shared" si="378"/>
        <v>0</v>
      </c>
      <c r="M144" s="474">
        <f t="shared" si="379"/>
        <v>0</v>
      </c>
      <c r="N144" s="244" t="str">
        <f t="shared" si="380"/>
        <v>-</v>
      </c>
      <c r="O144" s="244" t="str">
        <f t="shared" si="381"/>
        <v>-</v>
      </c>
      <c r="P144" s="474">
        <f t="shared" si="382"/>
        <v>0</v>
      </c>
      <c r="Q144" s="475">
        <f t="shared" si="383"/>
        <v>0</v>
      </c>
      <c r="R144" s="478"/>
      <c r="S144" s="473"/>
      <c r="T144" s="478"/>
      <c r="U144" s="473"/>
      <c r="V144" s="478"/>
      <c r="W144" s="473"/>
      <c r="X144" s="244" t="str">
        <f t="shared" si="384"/>
        <v>-</v>
      </c>
      <c r="Y144" s="244" t="str">
        <f t="shared" si="385"/>
        <v>-</v>
      </c>
      <c r="Z144" s="474">
        <f t="shared" si="386"/>
        <v>0</v>
      </c>
      <c r="AA144" s="474">
        <f t="shared" si="387"/>
        <v>0</v>
      </c>
      <c r="AB144" s="244" t="str">
        <f t="shared" si="388"/>
        <v>-</v>
      </c>
      <c r="AC144" s="244" t="str">
        <f t="shared" si="389"/>
        <v>-</v>
      </c>
      <c r="AD144" s="474">
        <f t="shared" si="390"/>
        <v>0</v>
      </c>
      <c r="AE144" s="475">
        <f t="shared" si="391"/>
        <v>0</v>
      </c>
    </row>
    <row r="145" spans="1:31" s="452" customFormat="1" x14ac:dyDescent="0.25">
      <c r="A145" s="464"/>
      <c r="B145" s="465"/>
      <c r="C145" s="477" t="s">
        <v>401</v>
      </c>
      <c r="D145" s="478"/>
      <c r="E145" s="473"/>
      <c r="F145" s="478"/>
      <c r="G145" s="473"/>
      <c r="H145" s="478"/>
      <c r="I145" s="473"/>
      <c r="J145" s="244" t="str">
        <f t="shared" si="376"/>
        <v>-</v>
      </c>
      <c r="K145" s="244" t="str">
        <f t="shared" si="377"/>
        <v>-</v>
      </c>
      <c r="L145" s="474">
        <f t="shared" si="378"/>
        <v>0</v>
      </c>
      <c r="M145" s="474">
        <f t="shared" si="379"/>
        <v>0</v>
      </c>
      <c r="N145" s="244" t="str">
        <f t="shared" si="380"/>
        <v>-</v>
      </c>
      <c r="O145" s="244" t="str">
        <f t="shared" si="381"/>
        <v>-</v>
      </c>
      <c r="P145" s="474">
        <f t="shared" si="382"/>
        <v>0</v>
      </c>
      <c r="Q145" s="475">
        <f t="shared" si="383"/>
        <v>0</v>
      </c>
      <c r="R145" s="478"/>
      <c r="S145" s="473"/>
      <c r="T145" s="478"/>
      <c r="U145" s="473"/>
      <c r="V145" s="478"/>
      <c r="W145" s="473"/>
      <c r="X145" s="244" t="str">
        <f t="shared" si="384"/>
        <v>-</v>
      </c>
      <c r="Y145" s="244" t="str">
        <f t="shared" si="385"/>
        <v>-</v>
      </c>
      <c r="Z145" s="474">
        <f t="shared" si="386"/>
        <v>0</v>
      </c>
      <c r="AA145" s="474">
        <f t="shared" si="387"/>
        <v>0</v>
      </c>
      <c r="AB145" s="244" t="str">
        <f t="shared" si="388"/>
        <v>-</v>
      </c>
      <c r="AC145" s="244" t="str">
        <f t="shared" si="389"/>
        <v>-</v>
      </c>
      <c r="AD145" s="474">
        <f t="shared" si="390"/>
        <v>0</v>
      </c>
      <c r="AE145" s="475">
        <f t="shared" si="391"/>
        <v>0</v>
      </c>
    </row>
    <row r="146" spans="1:31" s="463" customFormat="1" x14ac:dyDescent="0.2">
      <c r="A146" s="464"/>
      <c r="B146" s="465"/>
      <c r="C146" s="469" t="s">
        <v>403</v>
      </c>
      <c r="D146" s="470">
        <f>SUM(D148:D152)</f>
        <v>0</v>
      </c>
      <c r="E146" s="470">
        <f t="shared" ref="E146:I146" si="392">SUM(E148:E152)</f>
        <v>0</v>
      </c>
      <c r="F146" s="470">
        <f t="shared" si="392"/>
        <v>0</v>
      </c>
      <c r="G146" s="470">
        <f t="shared" si="392"/>
        <v>0</v>
      </c>
      <c r="H146" s="470">
        <f t="shared" si="392"/>
        <v>0</v>
      </c>
      <c r="I146" s="470">
        <f t="shared" si="392"/>
        <v>0</v>
      </c>
      <c r="J146" s="236" t="str">
        <f t="shared" ref="J146:K146" si="393">IF(F146&gt;0,H146/F146,"-")</f>
        <v>-</v>
      </c>
      <c r="K146" s="236" t="str">
        <f t="shared" si="393"/>
        <v>-</v>
      </c>
      <c r="L146" s="471">
        <f t="shared" ref="L146:M146" si="394">H146-F146</f>
        <v>0</v>
      </c>
      <c r="M146" s="471">
        <f t="shared" si="394"/>
        <v>0</v>
      </c>
      <c r="N146" s="236" t="str">
        <f t="shared" ref="N146:O146" si="395">IF(D146&gt;0,H146/D146,"-")</f>
        <v>-</v>
      </c>
      <c r="O146" s="236" t="str">
        <f t="shared" si="395"/>
        <v>-</v>
      </c>
      <c r="P146" s="471">
        <f t="shared" ref="P146:Q146" si="396">H146-D146</f>
        <v>0</v>
      </c>
      <c r="Q146" s="472">
        <f t="shared" si="396"/>
        <v>0</v>
      </c>
      <c r="R146" s="470">
        <f>SUM(R148:R152)</f>
        <v>0</v>
      </c>
      <c r="S146" s="470">
        <f t="shared" ref="S146:W146" si="397">SUM(S148:S152)</f>
        <v>0</v>
      </c>
      <c r="T146" s="470">
        <f t="shared" si="397"/>
        <v>0</v>
      </c>
      <c r="U146" s="470">
        <f t="shared" si="397"/>
        <v>0</v>
      </c>
      <c r="V146" s="470">
        <f t="shared" si="397"/>
        <v>0</v>
      </c>
      <c r="W146" s="470">
        <f t="shared" si="397"/>
        <v>0</v>
      </c>
      <c r="X146" s="236" t="str">
        <f t="shared" ref="X146:Y146" si="398">IF(T146&gt;0,V146/T146,"-")</f>
        <v>-</v>
      </c>
      <c r="Y146" s="236" t="str">
        <f t="shared" si="398"/>
        <v>-</v>
      </c>
      <c r="Z146" s="471">
        <f t="shared" ref="Z146:AA146" si="399">V146-T146</f>
        <v>0</v>
      </c>
      <c r="AA146" s="471">
        <f t="shared" si="399"/>
        <v>0</v>
      </c>
      <c r="AB146" s="236" t="str">
        <f t="shared" ref="AB146:AC146" si="400">IF(R146&gt;0,V146/R146,"-")</f>
        <v>-</v>
      </c>
      <c r="AC146" s="236" t="str">
        <f t="shared" si="400"/>
        <v>-</v>
      </c>
      <c r="AD146" s="471">
        <f t="shared" ref="AD146:AE146" si="401">V146-R146</f>
        <v>0</v>
      </c>
      <c r="AE146" s="472">
        <f t="shared" si="401"/>
        <v>0</v>
      </c>
    </row>
    <row r="147" spans="1:31" s="463" customFormat="1" x14ac:dyDescent="0.2">
      <c r="A147" s="464"/>
      <c r="B147" s="465"/>
      <c r="C147" s="466" t="s">
        <v>242</v>
      </c>
      <c r="D147" s="473"/>
      <c r="E147" s="473"/>
      <c r="F147" s="473"/>
      <c r="G147" s="473"/>
      <c r="H147" s="473"/>
      <c r="I147" s="473"/>
      <c r="J147" s="236"/>
      <c r="K147" s="236"/>
      <c r="L147" s="474"/>
      <c r="M147" s="474"/>
      <c r="N147" s="236"/>
      <c r="O147" s="236"/>
      <c r="P147" s="474"/>
      <c r="Q147" s="475"/>
      <c r="R147" s="473"/>
      <c r="S147" s="473"/>
      <c r="T147" s="473"/>
      <c r="U147" s="473"/>
      <c r="V147" s="473"/>
      <c r="W147" s="473"/>
      <c r="X147" s="236"/>
      <c r="Y147" s="236"/>
      <c r="Z147" s="474"/>
      <c r="AA147" s="474"/>
      <c r="AB147" s="236"/>
      <c r="AC147" s="236"/>
      <c r="AD147" s="474"/>
      <c r="AE147" s="475"/>
    </row>
    <row r="148" spans="1:31" s="463" customFormat="1" x14ac:dyDescent="0.2">
      <c r="A148" s="464"/>
      <c r="B148" s="465"/>
      <c r="C148" s="476" t="s">
        <v>397</v>
      </c>
      <c r="D148" s="478"/>
      <c r="E148" s="473"/>
      <c r="F148" s="478"/>
      <c r="G148" s="473"/>
      <c r="H148" s="478"/>
      <c r="I148" s="473"/>
      <c r="J148" s="244" t="str">
        <f t="shared" ref="J148:J152" si="402">IF(F148&gt;0,H148/F148,"-")</f>
        <v>-</v>
      </c>
      <c r="K148" s="244" t="str">
        <f t="shared" ref="K148:K152" si="403">IF(G148&gt;0,I148/G148,"-")</f>
        <v>-</v>
      </c>
      <c r="L148" s="474">
        <f t="shared" ref="L148:L152" si="404">H148-F148</f>
        <v>0</v>
      </c>
      <c r="M148" s="474">
        <f t="shared" ref="M148:M152" si="405">I148-G148</f>
        <v>0</v>
      </c>
      <c r="N148" s="244" t="str">
        <f t="shared" ref="N148:N152" si="406">IF(D148&gt;0,H148/D148,"-")</f>
        <v>-</v>
      </c>
      <c r="O148" s="244" t="str">
        <f t="shared" ref="O148:O152" si="407">IF(E148&gt;0,I148/E148,"-")</f>
        <v>-</v>
      </c>
      <c r="P148" s="474">
        <f t="shared" ref="P148:P152" si="408">H148-D148</f>
        <v>0</v>
      </c>
      <c r="Q148" s="475">
        <f t="shared" ref="Q148:Q152" si="409">I148-E148</f>
        <v>0</v>
      </c>
      <c r="R148" s="478"/>
      <c r="S148" s="473"/>
      <c r="T148" s="478"/>
      <c r="U148" s="473"/>
      <c r="V148" s="478"/>
      <c r="W148" s="473"/>
      <c r="X148" s="244" t="str">
        <f t="shared" ref="X148:X152" si="410">IF(T148&gt;0,V148/T148,"-")</f>
        <v>-</v>
      </c>
      <c r="Y148" s="244" t="str">
        <f t="shared" ref="Y148:Y152" si="411">IF(U148&gt;0,W148/U148,"-")</f>
        <v>-</v>
      </c>
      <c r="Z148" s="474">
        <f t="shared" ref="Z148:Z152" si="412">V148-T148</f>
        <v>0</v>
      </c>
      <c r="AA148" s="474">
        <f t="shared" ref="AA148:AA152" si="413">W148-U148</f>
        <v>0</v>
      </c>
      <c r="AB148" s="244" t="str">
        <f t="shared" ref="AB148:AB152" si="414">IF(R148&gt;0,V148/R148,"-")</f>
        <v>-</v>
      </c>
      <c r="AC148" s="244" t="str">
        <f t="shared" ref="AC148:AC152" si="415">IF(S148&gt;0,W148/S148,"-")</f>
        <v>-</v>
      </c>
      <c r="AD148" s="474">
        <f t="shared" ref="AD148:AD152" si="416">V148-R148</f>
        <v>0</v>
      </c>
      <c r="AE148" s="475">
        <f t="shared" ref="AE148:AE152" si="417">W148-S148</f>
        <v>0</v>
      </c>
    </row>
    <row r="149" spans="1:31" s="463" customFormat="1" ht="22.5" x14ac:dyDescent="0.2">
      <c r="A149" s="464"/>
      <c r="B149" s="465"/>
      <c r="C149" s="477" t="s">
        <v>398</v>
      </c>
      <c r="D149" s="478"/>
      <c r="E149" s="473"/>
      <c r="F149" s="478"/>
      <c r="G149" s="473"/>
      <c r="H149" s="478"/>
      <c r="I149" s="473"/>
      <c r="J149" s="244" t="str">
        <f t="shared" si="402"/>
        <v>-</v>
      </c>
      <c r="K149" s="244" t="str">
        <f t="shared" si="403"/>
        <v>-</v>
      </c>
      <c r="L149" s="474">
        <f t="shared" si="404"/>
        <v>0</v>
      </c>
      <c r="M149" s="474">
        <f t="shared" si="405"/>
        <v>0</v>
      </c>
      <c r="N149" s="244" t="str">
        <f t="shared" si="406"/>
        <v>-</v>
      </c>
      <c r="O149" s="244" t="str">
        <f t="shared" si="407"/>
        <v>-</v>
      </c>
      <c r="P149" s="474">
        <f t="shared" si="408"/>
        <v>0</v>
      </c>
      <c r="Q149" s="475">
        <f t="shared" si="409"/>
        <v>0</v>
      </c>
      <c r="R149" s="478"/>
      <c r="S149" s="473"/>
      <c r="T149" s="478"/>
      <c r="U149" s="473"/>
      <c r="V149" s="478"/>
      <c r="W149" s="473"/>
      <c r="X149" s="244" t="str">
        <f t="shared" si="410"/>
        <v>-</v>
      </c>
      <c r="Y149" s="244" t="str">
        <f t="shared" si="411"/>
        <v>-</v>
      </c>
      <c r="Z149" s="474">
        <f t="shared" si="412"/>
        <v>0</v>
      </c>
      <c r="AA149" s="474">
        <f t="shared" si="413"/>
        <v>0</v>
      </c>
      <c r="AB149" s="244" t="str">
        <f t="shared" si="414"/>
        <v>-</v>
      </c>
      <c r="AC149" s="244" t="str">
        <f t="shared" si="415"/>
        <v>-</v>
      </c>
      <c r="AD149" s="474">
        <f t="shared" si="416"/>
        <v>0</v>
      </c>
      <c r="AE149" s="475">
        <f t="shared" si="417"/>
        <v>0</v>
      </c>
    </row>
    <row r="150" spans="1:31" s="463" customFormat="1" ht="22.5" x14ac:dyDescent="0.2">
      <c r="A150" s="464"/>
      <c r="B150" s="465"/>
      <c r="C150" s="477" t="s">
        <v>399</v>
      </c>
      <c r="D150" s="478"/>
      <c r="E150" s="473"/>
      <c r="F150" s="478"/>
      <c r="G150" s="473"/>
      <c r="H150" s="478"/>
      <c r="I150" s="473"/>
      <c r="J150" s="244" t="str">
        <f t="shared" si="402"/>
        <v>-</v>
      </c>
      <c r="K150" s="244" t="str">
        <f t="shared" si="403"/>
        <v>-</v>
      </c>
      <c r="L150" s="474">
        <f t="shared" si="404"/>
        <v>0</v>
      </c>
      <c r="M150" s="474">
        <f t="shared" si="405"/>
        <v>0</v>
      </c>
      <c r="N150" s="244" t="str">
        <f t="shared" si="406"/>
        <v>-</v>
      </c>
      <c r="O150" s="244" t="str">
        <f t="shared" si="407"/>
        <v>-</v>
      </c>
      <c r="P150" s="474">
        <f t="shared" si="408"/>
        <v>0</v>
      </c>
      <c r="Q150" s="475">
        <f t="shared" si="409"/>
        <v>0</v>
      </c>
      <c r="R150" s="478"/>
      <c r="S150" s="473"/>
      <c r="T150" s="478"/>
      <c r="U150" s="473"/>
      <c r="V150" s="478"/>
      <c r="W150" s="473"/>
      <c r="X150" s="244" t="str">
        <f t="shared" si="410"/>
        <v>-</v>
      </c>
      <c r="Y150" s="244" t="str">
        <f t="shared" si="411"/>
        <v>-</v>
      </c>
      <c r="Z150" s="474">
        <f t="shared" si="412"/>
        <v>0</v>
      </c>
      <c r="AA150" s="474">
        <f t="shared" si="413"/>
        <v>0</v>
      </c>
      <c r="AB150" s="244" t="str">
        <f t="shared" si="414"/>
        <v>-</v>
      </c>
      <c r="AC150" s="244" t="str">
        <f t="shared" si="415"/>
        <v>-</v>
      </c>
      <c r="AD150" s="474">
        <f t="shared" si="416"/>
        <v>0</v>
      </c>
      <c r="AE150" s="475">
        <f t="shared" si="417"/>
        <v>0</v>
      </c>
    </row>
    <row r="151" spans="1:31" s="463" customFormat="1" x14ac:dyDescent="0.2">
      <c r="A151" s="464"/>
      <c r="B151" s="465"/>
      <c r="C151" s="477" t="s">
        <v>400</v>
      </c>
      <c r="D151" s="478"/>
      <c r="E151" s="473"/>
      <c r="F151" s="478"/>
      <c r="G151" s="473"/>
      <c r="H151" s="478"/>
      <c r="I151" s="473"/>
      <c r="J151" s="244" t="str">
        <f t="shared" si="402"/>
        <v>-</v>
      </c>
      <c r="K151" s="244" t="str">
        <f t="shared" si="403"/>
        <v>-</v>
      </c>
      <c r="L151" s="474">
        <f t="shared" si="404"/>
        <v>0</v>
      </c>
      <c r="M151" s="474">
        <f t="shared" si="405"/>
        <v>0</v>
      </c>
      <c r="N151" s="244" t="str">
        <f t="shared" si="406"/>
        <v>-</v>
      </c>
      <c r="O151" s="244" t="str">
        <f t="shared" si="407"/>
        <v>-</v>
      </c>
      <c r="P151" s="474">
        <f t="shared" si="408"/>
        <v>0</v>
      </c>
      <c r="Q151" s="475">
        <f t="shared" si="409"/>
        <v>0</v>
      </c>
      <c r="R151" s="478"/>
      <c r="S151" s="473"/>
      <c r="T151" s="478"/>
      <c r="U151" s="473"/>
      <c r="V151" s="478"/>
      <c r="W151" s="473"/>
      <c r="X151" s="244" t="str">
        <f t="shared" si="410"/>
        <v>-</v>
      </c>
      <c r="Y151" s="244" t="str">
        <f t="shared" si="411"/>
        <v>-</v>
      </c>
      <c r="Z151" s="474">
        <f t="shared" si="412"/>
        <v>0</v>
      </c>
      <c r="AA151" s="474">
        <f t="shared" si="413"/>
        <v>0</v>
      </c>
      <c r="AB151" s="244" t="str">
        <f t="shared" si="414"/>
        <v>-</v>
      </c>
      <c r="AC151" s="244" t="str">
        <f t="shared" si="415"/>
        <v>-</v>
      </c>
      <c r="AD151" s="474">
        <f t="shared" si="416"/>
        <v>0</v>
      </c>
      <c r="AE151" s="475">
        <f t="shared" si="417"/>
        <v>0</v>
      </c>
    </row>
    <row r="152" spans="1:31" x14ac:dyDescent="0.2">
      <c r="A152" s="464"/>
      <c r="B152" s="465"/>
      <c r="C152" s="477" t="s">
        <v>401</v>
      </c>
      <c r="D152" s="478"/>
      <c r="E152" s="473"/>
      <c r="F152" s="478"/>
      <c r="G152" s="473"/>
      <c r="H152" s="478"/>
      <c r="I152" s="473"/>
      <c r="J152" s="244" t="str">
        <f t="shared" si="402"/>
        <v>-</v>
      </c>
      <c r="K152" s="244" t="str">
        <f t="shared" si="403"/>
        <v>-</v>
      </c>
      <c r="L152" s="474">
        <f t="shared" si="404"/>
        <v>0</v>
      </c>
      <c r="M152" s="474">
        <f t="shared" si="405"/>
        <v>0</v>
      </c>
      <c r="N152" s="244" t="str">
        <f t="shared" si="406"/>
        <v>-</v>
      </c>
      <c r="O152" s="244" t="str">
        <f t="shared" si="407"/>
        <v>-</v>
      </c>
      <c r="P152" s="474">
        <f t="shared" si="408"/>
        <v>0</v>
      </c>
      <c r="Q152" s="475">
        <f t="shared" si="409"/>
        <v>0</v>
      </c>
      <c r="R152" s="478"/>
      <c r="S152" s="473"/>
      <c r="T152" s="478"/>
      <c r="U152" s="473"/>
      <c r="V152" s="478"/>
      <c r="W152" s="473"/>
      <c r="X152" s="244" t="str">
        <f t="shared" si="410"/>
        <v>-</v>
      </c>
      <c r="Y152" s="244" t="str">
        <f t="shared" si="411"/>
        <v>-</v>
      </c>
      <c r="Z152" s="474">
        <f t="shared" si="412"/>
        <v>0</v>
      </c>
      <c r="AA152" s="474">
        <f t="shared" si="413"/>
        <v>0</v>
      </c>
      <c r="AB152" s="244" t="str">
        <f t="shared" si="414"/>
        <v>-</v>
      </c>
      <c r="AC152" s="244" t="str">
        <f t="shared" si="415"/>
        <v>-</v>
      </c>
      <c r="AD152" s="474">
        <f t="shared" si="416"/>
        <v>0</v>
      </c>
      <c r="AE152" s="475">
        <f t="shared" si="417"/>
        <v>0</v>
      </c>
    </row>
    <row r="153" spans="1:31" x14ac:dyDescent="0.2">
      <c r="A153" s="464"/>
      <c r="B153" s="465"/>
      <c r="C153" s="469" t="s">
        <v>404</v>
      </c>
      <c r="D153" s="470">
        <f t="shared" ref="D153:I153" si="418">D155+D156+D157+D158+D159</f>
        <v>0</v>
      </c>
      <c r="E153" s="470">
        <f t="shared" si="418"/>
        <v>0</v>
      </c>
      <c r="F153" s="470">
        <f t="shared" si="418"/>
        <v>0</v>
      </c>
      <c r="G153" s="470">
        <f t="shared" si="418"/>
        <v>0</v>
      </c>
      <c r="H153" s="470">
        <f t="shared" si="418"/>
        <v>0</v>
      </c>
      <c r="I153" s="470">
        <f t="shared" si="418"/>
        <v>0</v>
      </c>
      <c r="J153" s="236" t="str">
        <f t="shared" ref="J153:K153" si="419">IF(F153&gt;0,H153/F153,"-")</f>
        <v>-</v>
      </c>
      <c r="K153" s="236" t="str">
        <f t="shared" si="419"/>
        <v>-</v>
      </c>
      <c r="L153" s="471">
        <f t="shared" ref="L153:M153" si="420">H153-F153</f>
        <v>0</v>
      </c>
      <c r="M153" s="471">
        <f t="shared" si="420"/>
        <v>0</v>
      </c>
      <c r="N153" s="236" t="str">
        <f t="shared" ref="N153:O153" si="421">IF(D153&gt;0,H153/D153,"-")</f>
        <v>-</v>
      </c>
      <c r="O153" s="236" t="str">
        <f t="shared" si="421"/>
        <v>-</v>
      </c>
      <c r="P153" s="471">
        <f t="shared" ref="P153:Q153" si="422">H153-D153</f>
        <v>0</v>
      </c>
      <c r="Q153" s="472">
        <f t="shared" si="422"/>
        <v>0</v>
      </c>
      <c r="R153" s="470">
        <f t="shared" ref="R153:W153" si="423">R155+R156+R157+R158+R159</f>
        <v>0</v>
      </c>
      <c r="S153" s="470">
        <f t="shared" si="423"/>
        <v>0</v>
      </c>
      <c r="T153" s="470">
        <f t="shared" si="423"/>
        <v>0</v>
      </c>
      <c r="U153" s="470">
        <f t="shared" si="423"/>
        <v>0</v>
      </c>
      <c r="V153" s="470">
        <f t="shared" si="423"/>
        <v>0</v>
      </c>
      <c r="W153" s="470">
        <f t="shared" si="423"/>
        <v>0</v>
      </c>
      <c r="X153" s="236" t="str">
        <f t="shared" ref="X153:Y153" si="424">IF(T153&gt;0,V153/T153,"-")</f>
        <v>-</v>
      </c>
      <c r="Y153" s="236" t="str">
        <f t="shared" si="424"/>
        <v>-</v>
      </c>
      <c r="Z153" s="471">
        <f t="shared" ref="Z153:AA153" si="425">V153-T153</f>
        <v>0</v>
      </c>
      <c r="AA153" s="471">
        <f t="shared" si="425"/>
        <v>0</v>
      </c>
      <c r="AB153" s="236" t="str">
        <f t="shared" ref="AB153:AC153" si="426">IF(R153&gt;0,V153/R153,"-")</f>
        <v>-</v>
      </c>
      <c r="AC153" s="236" t="str">
        <f t="shared" si="426"/>
        <v>-</v>
      </c>
      <c r="AD153" s="471">
        <f t="shared" ref="AD153:AE153" si="427">V153-R153</f>
        <v>0</v>
      </c>
      <c r="AE153" s="472">
        <f t="shared" si="427"/>
        <v>0</v>
      </c>
    </row>
    <row r="154" spans="1:31" x14ac:dyDescent="0.2">
      <c r="A154" s="464"/>
      <c r="B154" s="465"/>
      <c r="C154" s="466" t="s">
        <v>242</v>
      </c>
      <c r="D154" s="473"/>
      <c r="E154" s="473"/>
      <c r="F154" s="473"/>
      <c r="G154" s="473"/>
      <c r="H154" s="473"/>
      <c r="I154" s="473"/>
      <c r="J154" s="236"/>
      <c r="K154" s="236"/>
      <c r="L154" s="474"/>
      <c r="M154" s="474"/>
      <c r="N154" s="236"/>
      <c r="O154" s="236"/>
      <c r="P154" s="474"/>
      <c r="Q154" s="475"/>
      <c r="R154" s="473"/>
      <c r="S154" s="473"/>
      <c r="T154" s="473"/>
      <c r="U154" s="473"/>
      <c r="V154" s="473"/>
      <c r="W154" s="473"/>
      <c r="X154" s="236"/>
      <c r="Y154" s="236"/>
      <c r="Z154" s="474"/>
      <c r="AA154" s="474"/>
      <c r="AB154" s="236"/>
      <c r="AC154" s="236"/>
      <c r="AD154" s="474"/>
      <c r="AE154" s="475"/>
    </row>
    <row r="155" spans="1:31" x14ac:dyDescent="0.2">
      <c r="A155" s="464"/>
      <c r="B155" s="465"/>
      <c r="C155" s="476" t="s">
        <v>397</v>
      </c>
      <c r="D155" s="478"/>
      <c r="E155" s="473"/>
      <c r="F155" s="478"/>
      <c r="G155" s="473"/>
      <c r="H155" s="478"/>
      <c r="I155" s="473"/>
      <c r="J155" s="244" t="str">
        <f t="shared" ref="J155:J159" si="428">IF(F155&gt;0,H155/F155,"-")</f>
        <v>-</v>
      </c>
      <c r="K155" s="244" t="str">
        <f t="shared" ref="K155:K159" si="429">IF(G155&gt;0,I155/G155,"-")</f>
        <v>-</v>
      </c>
      <c r="L155" s="474">
        <f t="shared" ref="L155:L159" si="430">H155-F155</f>
        <v>0</v>
      </c>
      <c r="M155" s="474">
        <f t="shared" ref="M155:M159" si="431">I155-G155</f>
        <v>0</v>
      </c>
      <c r="N155" s="244" t="str">
        <f t="shared" ref="N155:N159" si="432">IF(D155&gt;0,H155/D155,"-")</f>
        <v>-</v>
      </c>
      <c r="O155" s="244" t="str">
        <f t="shared" ref="O155:O159" si="433">IF(E155&gt;0,I155/E155,"-")</f>
        <v>-</v>
      </c>
      <c r="P155" s="474">
        <f t="shared" ref="P155:P159" si="434">H155-D155</f>
        <v>0</v>
      </c>
      <c r="Q155" s="475">
        <f t="shared" ref="Q155:Q159" si="435">I155-E155</f>
        <v>0</v>
      </c>
      <c r="R155" s="478"/>
      <c r="S155" s="473"/>
      <c r="T155" s="478"/>
      <c r="U155" s="473"/>
      <c r="V155" s="478"/>
      <c r="W155" s="473"/>
      <c r="X155" s="244" t="str">
        <f t="shared" ref="X155:X159" si="436">IF(T155&gt;0,V155/T155,"-")</f>
        <v>-</v>
      </c>
      <c r="Y155" s="244" t="str">
        <f t="shared" ref="Y155:Y159" si="437">IF(U155&gt;0,W155/U155,"-")</f>
        <v>-</v>
      </c>
      <c r="Z155" s="474">
        <f t="shared" ref="Z155:Z159" si="438">V155-T155</f>
        <v>0</v>
      </c>
      <c r="AA155" s="474">
        <f t="shared" ref="AA155:AA159" si="439">W155-U155</f>
        <v>0</v>
      </c>
      <c r="AB155" s="244" t="str">
        <f t="shared" ref="AB155:AB159" si="440">IF(R155&gt;0,V155/R155,"-")</f>
        <v>-</v>
      </c>
      <c r="AC155" s="244" t="str">
        <f t="shared" ref="AC155:AC159" si="441">IF(S155&gt;0,W155/S155,"-")</f>
        <v>-</v>
      </c>
      <c r="AD155" s="474">
        <f t="shared" ref="AD155:AD159" si="442">V155-R155</f>
        <v>0</v>
      </c>
      <c r="AE155" s="475">
        <f t="shared" ref="AE155:AE159" si="443">W155-S155</f>
        <v>0</v>
      </c>
    </row>
    <row r="156" spans="1:31" ht="22.5" x14ac:dyDescent="0.2">
      <c r="A156" s="464"/>
      <c r="B156" s="465"/>
      <c r="C156" s="477" t="s">
        <v>398</v>
      </c>
      <c r="D156" s="478"/>
      <c r="E156" s="473"/>
      <c r="F156" s="478"/>
      <c r="G156" s="473"/>
      <c r="H156" s="478"/>
      <c r="I156" s="473"/>
      <c r="J156" s="244" t="str">
        <f t="shared" si="428"/>
        <v>-</v>
      </c>
      <c r="K156" s="244" t="str">
        <f t="shared" si="429"/>
        <v>-</v>
      </c>
      <c r="L156" s="474">
        <f t="shared" si="430"/>
        <v>0</v>
      </c>
      <c r="M156" s="474">
        <f t="shared" si="431"/>
        <v>0</v>
      </c>
      <c r="N156" s="244" t="str">
        <f t="shared" si="432"/>
        <v>-</v>
      </c>
      <c r="O156" s="244" t="str">
        <f t="shared" si="433"/>
        <v>-</v>
      </c>
      <c r="P156" s="474">
        <f t="shared" si="434"/>
        <v>0</v>
      </c>
      <c r="Q156" s="475">
        <f t="shared" si="435"/>
        <v>0</v>
      </c>
      <c r="R156" s="478"/>
      <c r="S156" s="473"/>
      <c r="T156" s="478"/>
      <c r="U156" s="473"/>
      <c r="V156" s="478"/>
      <c r="W156" s="473"/>
      <c r="X156" s="244" t="str">
        <f t="shared" si="436"/>
        <v>-</v>
      </c>
      <c r="Y156" s="244" t="str">
        <f t="shared" si="437"/>
        <v>-</v>
      </c>
      <c r="Z156" s="474">
        <f t="shared" si="438"/>
        <v>0</v>
      </c>
      <c r="AA156" s="474">
        <f t="shared" si="439"/>
        <v>0</v>
      </c>
      <c r="AB156" s="244" t="str">
        <f t="shared" si="440"/>
        <v>-</v>
      </c>
      <c r="AC156" s="244" t="str">
        <f t="shared" si="441"/>
        <v>-</v>
      </c>
      <c r="AD156" s="474">
        <f t="shared" si="442"/>
        <v>0</v>
      </c>
      <c r="AE156" s="475">
        <f t="shared" si="443"/>
        <v>0</v>
      </c>
    </row>
    <row r="157" spans="1:31" ht="22.5" x14ac:dyDescent="0.2">
      <c r="A157" s="464"/>
      <c r="B157" s="465"/>
      <c r="C157" s="477" t="s">
        <v>399</v>
      </c>
      <c r="D157" s="478"/>
      <c r="E157" s="473"/>
      <c r="F157" s="478"/>
      <c r="G157" s="473"/>
      <c r="H157" s="478"/>
      <c r="I157" s="473"/>
      <c r="J157" s="244" t="str">
        <f t="shared" si="428"/>
        <v>-</v>
      </c>
      <c r="K157" s="244" t="str">
        <f t="shared" si="429"/>
        <v>-</v>
      </c>
      <c r="L157" s="474">
        <f t="shared" si="430"/>
        <v>0</v>
      </c>
      <c r="M157" s="474">
        <f t="shared" si="431"/>
        <v>0</v>
      </c>
      <c r="N157" s="244" t="str">
        <f t="shared" si="432"/>
        <v>-</v>
      </c>
      <c r="O157" s="244" t="str">
        <f t="shared" si="433"/>
        <v>-</v>
      </c>
      <c r="P157" s="474">
        <f t="shared" si="434"/>
        <v>0</v>
      </c>
      <c r="Q157" s="475">
        <f t="shared" si="435"/>
        <v>0</v>
      </c>
      <c r="R157" s="478"/>
      <c r="S157" s="473"/>
      <c r="T157" s="478"/>
      <c r="U157" s="473"/>
      <c r="V157" s="478"/>
      <c r="W157" s="473"/>
      <c r="X157" s="244" t="str">
        <f t="shared" si="436"/>
        <v>-</v>
      </c>
      <c r="Y157" s="244" t="str">
        <f t="shared" si="437"/>
        <v>-</v>
      </c>
      <c r="Z157" s="474">
        <f t="shared" si="438"/>
        <v>0</v>
      </c>
      <c r="AA157" s="474">
        <f t="shared" si="439"/>
        <v>0</v>
      </c>
      <c r="AB157" s="244" t="str">
        <f t="shared" si="440"/>
        <v>-</v>
      </c>
      <c r="AC157" s="244" t="str">
        <f t="shared" si="441"/>
        <v>-</v>
      </c>
      <c r="AD157" s="474">
        <f t="shared" si="442"/>
        <v>0</v>
      </c>
      <c r="AE157" s="475">
        <f t="shared" si="443"/>
        <v>0</v>
      </c>
    </row>
    <row r="158" spans="1:31" s="463" customFormat="1" x14ac:dyDescent="0.2">
      <c r="A158" s="464"/>
      <c r="B158" s="465"/>
      <c r="C158" s="477" t="s">
        <v>400</v>
      </c>
      <c r="D158" s="478"/>
      <c r="E158" s="473"/>
      <c r="F158" s="478"/>
      <c r="G158" s="473"/>
      <c r="H158" s="478"/>
      <c r="I158" s="473"/>
      <c r="J158" s="244" t="str">
        <f t="shared" si="428"/>
        <v>-</v>
      </c>
      <c r="K158" s="244" t="str">
        <f t="shared" si="429"/>
        <v>-</v>
      </c>
      <c r="L158" s="474">
        <f t="shared" si="430"/>
        <v>0</v>
      </c>
      <c r="M158" s="474">
        <f t="shared" si="431"/>
        <v>0</v>
      </c>
      <c r="N158" s="244" t="str">
        <f t="shared" si="432"/>
        <v>-</v>
      </c>
      <c r="O158" s="244" t="str">
        <f t="shared" si="433"/>
        <v>-</v>
      </c>
      <c r="P158" s="474">
        <f t="shared" si="434"/>
        <v>0</v>
      </c>
      <c r="Q158" s="475">
        <f t="shared" si="435"/>
        <v>0</v>
      </c>
      <c r="R158" s="478"/>
      <c r="S158" s="473"/>
      <c r="T158" s="478"/>
      <c r="U158" s="473"/>
      <c r="V158" s="478"/>
      <c r="W158" s="473"/>
      <c r="X158" s="244" t="str">
        <f t="shared" si="436"/>
        <v>-</v>
      </c>
      <c r="Y158" s="244" t="str">
        <f t="shared" si="437"/>
        <v>-</v>
      </c>
      <c r="Z158" s="474">
        <f t="shared" si="438"/>
        <v>0</v>
      </c>
      <c r="AA158" s="474">
        <f t="shared" si="439"/>
        <v>0</v>
      </c>
      <c r="AB158" s="244" t="str">
        <f t="shared" si="440"/>
        <v>-</v>
      </c>
      <c r="AC158" s="244" t="str">
        <f t="shared" si="441"/>
        <v>-</v>
      </c>
      <c r="AD158" s="474">
        <f t="shared" si="442"/>
        <v>0</v>
      </c>
      <c r="AE158" s="475">
        <f t="shared" si="443"/>
        <v>0</v>
      </c>
    </row>
    <row r="159" spans="1:31" x14ac:dyDescent="0.2">
      <c r="A159" s="479"/>
      <c r="B159" s="480"/>
      <c r="C159" s="481" t="s">
        <v>401</v>
      </c>
      <c r="D159" s="478"/>
      <c r="E159" s="473"/>
      <c r="F159" s="478"/>
      <c r="G159" s="473"/>
      <c r="H159" s="478"/>
      <c r="I159" s="473"/>
      <c r="J159" s="244" t="str">
        <f t="shared" si="428"/>
        <v>-</v>
      </c>
      <c r="K159" s="244" t="str">
        <f t="shared" si="429"/>
        <v>-</v>
      </c>
      <c r="L159" s="482">
        <f t="shared" si="430"/>
        <v>0</v>
      </c>
      <c r="M159" s="482">
        <f t="shared" si="431"/>
        <v>0</v>
      </c>
      <c r="N159" s="244" t="str">
        <f t="shared" si="432"/>
        <v>-</v>
      </c>
      <c r="O159" s="244" t="str">
        <f t="shared" si="433"/>
        <v>-</v>
      </c>
      <c r="P159" s="482">
        <f t="shared" si="434"/>
        <v>0</v>
      </c>
      <c r="Q159" s="483">
        <f t="shared" si="435"/>
        <v>0</v>
      </c>
      <c r="R159" s="478"/>
      <c r="S159" s="473"/>
      <c r="T159" s="478"/>
      <c r="U159" s="473"/>
      <c r="V159" s="478"/>
      <c r="W159" s="473"/>
      <c r="X159" s="244" t="str">
        <f t="shared" si="436"/>
        <v>-</v>
      </c>
      <c r="Y159" s="244" t="str">
        <f t="shared" si="437"/>
        <v>-</v>
      </c>
      <c r="Z159" s="482">
        <f t="shared" si="438"/>
        <v>0</v>
      </c>
      <c r="AA159" s="482">
        <f t="shared" si="439"/>
        <v>0</v>
      </c>
      <c r="AB159" s="244" t="str">
        <f t="shared" si="440"/>
        <v>-</v>
      </c>
      <c r="AC159" s="244" t="str">
        <f t="shared" si="441"/>
        <v>-</v>
      </c>
      <c r="AD159" s="482">
        <f t="shared" si="442"/>
        <v>0</v>
      </c>
      <c r="AE159" s="483">
        <f t="shared" si="443"/>
        <v>0</v>
      </c>
    </row>
    <row r="160" spans="1:31" ht="22.5" x14ac:dyDescent="0.2">
      <c r="A160" s="484"/>
      <c r="B160" s="485"/>
      <c r="C160" s="486" t="s">
        <v>405</v>
      </c>
      <c r="D160" s="487">
        <f>IFERROR((D132-D138-D523-D524)/D127/3*1000,0)</f>
        <v>0</v>
      </c>
      <c r="E160" s="378">
        <f>IFERROR((E132-E138-E523-E524)/D127/3*1000,0)</f>
        <v>0</v>
      </c>
      <c r="F160" s="487">
        <f>IFERROR((F132-F138-F523-F524)/F127/3*1000,0)</f>
        <v>0</v>
      </c>
      <c r="G160" s="378">
        <f>IFERROR((G132-G138-G523-G524)/F127/3*1000,0)</f>
        <v>0</v>
      </c>
      <c r="H160" s="487">
        <f>IFERROR((H132-H138-H523-H524)/H127/3*1000,0)</f>
        <v>0</v>
      </c>
      <c r="I160" s="378">
        <f>IFERROR((I132-I138-I523-I524)/H127/3*1000,0)</f>
        <v>0</v>
      </c>
      <c r="J160" s="488">
        <f t="shared" ref="J160:K164" si="444">IFERROR(H160/F160,0)</f>
        <v>0</v>
      </c>
      <c r="K160" s="488">
        <f t="shared" si="444"/>
        <v>0</v>
      </c>
      <c r="L160" s="471">
        <f t="shared" ref="L160:M164" si="445">H160-F160</f>
        <v>0</v>
      </c>
      <c r="M160" s="471">
        <f t="shared" si="445"/>
        <v>0</v>
      </c>
      <c r="N160" s="488">
        <f>IFERROR(H160/D160,0)</f>
        <v>0</v>
      </c>
      <c r="O160" s="488">
        <f>IFERROR(I160/E160,0)</f>
        <v>0</v>
      </c>
      <c r="P160" s="471">
        <f>H160-D160</f>
        <v>0</v>
      </c>
      <c r="Q160" s="472">
        <f>I160-E160</f>
        <v>0</v>
      </c>
      <c r="R160" s="487">
        <f>IFERROR((R132-R138-R523-R524)/R127/[1]Период!$B$3*1000,0)</f>
        <v>0</v>
      </c>
      <c r="S160" s="378">
        <f>IFERROR((S132-S138-S523-S524)/R127/[1]Период!$B$3*1000,0)</f>
        <v>0</v>
      </c>
      <c r="T160" s="487">
        <f>IFERROR((T132-T138-T523-T524)/T127/[1]Период!$B$3*1000,0)</f>
        <v>0</v>
      </c>
      <c r="U160" s="378">
        <f>IFERROR((U132-U138-U523-U524)/T127/[1]Период!$B$3*1000,0)</f>
        <v>0</v>
      </c>
      <c r="V160" s="487">
        <f>IFERROR((V132-V138-V523-V524)/V127/[1]Период!$B$3*1000,0)</f>
        <v>0</v>
      </c>
      <c r="W160" s="378">
        <f>IFERROR((W132-W138-W523-W524)/V127/[1]Период!$B$3*1000,0)</f>
        <v>0</v>
      </c>
      <c r="X160" s="488">
        <f t="shared" ref="X160:Y164" si="446">IFERROR(V160/T160,0)</f>
        <v>0</v>
      </c>
      <c r="Y160" s="488">
        <f t="shared" si="446"/>
        <v>0</v>
      </c>
      <c r="Z160" s="471">
        <f t="shared" ref="Z160:AA164" si="447">V160-T160</f>
        <v>0</v>
      </c>
      <c r="AA160" s="471">
        <f t="shared" si="447"/>
        <v>0</v>
      </c>
      <c r="AB160" s="488">
        <f>IFERROR(V160/R160,0)</f>
        <v>0</v>
      </c>
      <c r="AC160" s="488">
        <f>IFERROR(W160/S160,0)</f>
        <v>0</v>
      </c>
      <c r="AD160" s="471">
        <f>V160-R160</f>
        <v>0</v>
      </c>
      <c r="AE160" s="472">
        <f>W160-S160</f>
        <v>0</v>
      </c>
    </row>
    <row r="161" spans="1:31" x14ac:dyDescent="0.2">
      <c r="A161" s="489"/>
      <c r="B161" s="490"/>
      <c r="C161" s="491" t="s">
        <v>242</v>
      </c>
      <c r="D161" s="492"/>
      <c r="E161" s="382"/>
      <c r="F161" s="492"/>
      <c r="G161" s="382"/>
      <c r="H161" s="492"/>
      <c r="I161" s="382"/>
      <c r="J161" s="244">
        <f t="shared" si="444"/>
        <v>0</v>
      </c>
      <c r="K161" s="244">
        <f t="shared" si="444"/>
        <v>0</v>
      </c>
      <c r="L161" s="474">
        <f t="shared" si="445"/>
        <v>0</v>
      </c>
      <c r="M161" s="474">
        <f t="shared" si="445"/>
        <v>0</v>
      </c>
      <c r="N161" s="244">
        <f t="shared" ref="N161:O164" si="448">IFERROR(H161/D161,0)</f>
        <v>0</v>
      </c>
      <c r="O161" s="244">
        <f t="shared" si="448"/>
        <v>0</v>
      </c>
      <c r="P161" s="474">
        <f t="shared" ref="P161:Q164" si="449">H161-D161</f>
        <v>0</v>
      </c>
      <c r="Q161" s="475">
        <f t="shared" si="449"/>
        <v>0</v>
      </c>
      <c r="R161" s="492"/>
      <c r="S161" s="382"/>
      <c r="T161" s="492"/>
      <c r="U161" s="382"/>
      <c r="V161" s="492"/>
      <c r="W161" s="382"/>
      <c r="X161" s="244">
        <f t="shared" si="446"/>
        <v>0</v>
      </c>
      <c r="Y161" s="244">
        <f t="shared" si="446"/>
        <v>0</v>
      </c>
      <c r="Z161" s="474">
        <f t="shared" si="447"/>
        <v>0</v>
      </c>
      <c r="AA161" s="474">
        <f t="shared" si="447"/>
        <v>0</v>
      </c>
      <c r="AB161" s="244">
        <f t="shared" ref="AB161:AC164" si="450">IFERROR(V161/R161,0)</f>
        <v>0</v>
      </c>
      <c r="AC161" s="244">
        <f t="shared" si="450"/>
        <v>0</v>
      </c>
      <c r="AD161" s="474">
        <f t="shared" ref="AD161:AE164" si="451">V161-R161</f>
        <v>0</v>
      </c>
      <c r="AE161" s="475">
        <f t="shared" si="451"/>
        <v>0</v>
      </c>
    </row>
    <row r="162" spans="1:31" x14ac:dyDescent="0.2">
      <c r="A162" s="489"/>
      <c r="B162" s="490"/>
      <c r="C162" s="493" t="s">
        <v>406</v>
      </c>
      <c r="D162" s="492">
        <f>IFERROR((D139-D145-D526-D527)/D129/3*1000,0)</f>
        <v>0</v>
      </c>
      <c r="E162" s="492">
        <f>IFERROR((E139-E145-E526-E527)/D129/3*1000,0)</f>
        <v>0</v>
      </c>
      <c r="F162" s="492">
        <f>IFERROR((F139-F145-F526-F527)/F129/3*1000,0)</f>
        <v>0</v>
      </c>
      <c r="G162" s="492">
        <f>IFERROR((G139-G145-G526-G527)/F129/3*1000,0)</f>
        <v>0</v>
      </c>
      <c r="H162" s="492">
        <f>IFERROR((H139-H145-H526-H527)/H129/3*1000,0)</f>
        <v>0</v>
      </c>
      <c r="I162" s="492">
        <f>IFERROR((I139-I145-I526-I527)/H129/3*1000,0)</f>
        <v>0</v>
      </c>
      <c r="J162" s="244">
        <f t="shared" si="444"/>
        <v>0</v>
      </c>
      <c r="K162" s="244">
        <f t="shared" si="444"/>
        <v>0</v>
      </c>
      <c r="L162" s="474">
        <f t="shared" si="445"/>
        <v>0</v>
      </c>
      <c r="M162" s="474">
        <f t="shared" si="445"/>
        <v>0</v>
      </c>
      <c r="N162" s="244">
        <f t="shared" si="448"/>
        <v>0</v>
      </c>
      <c r="O162" s="244">
        <f t="shared" si="448"/>
        <v>0</v>
      </c>
      <c r="P162" s="474">
        <f t="shared" si="449"/>
        <v>0</v>
      </c>
      <c r="Q162" s="475">
        <f t="shared" si="449"/>
        <v>0</v>
      </c>
      <c r="R162" s="492">
        <f>IFERROR((R139-R145-R526-R527)/R129/[1]Период!$B$3*1000,0)</f>
        <v>0</v>
      </c>
      <c r="S162" s="492">
        <f>IFERROR((S139-S145-S526-S527)/R129/[1]Период!$B$3*1000,0)</f>
        <v>0</v>
      </c>
      <c r="T162" s="492">
        <f>IFERROR((T139-T145-T526-T527)/T129/[1]Период!$B$3*1000,0)</f>
        <v>0</v>
      </c>
      <c r="U162" s="492">
        <f>IFERROR((U139-U145-U526-U527)/T129/[1]Период!$B$3*1000,0)</f>
        <v>0</v>
      </c>
      <c r="V162" s="492">
        <f>IFERROR((V139-V145-V526-V527)/V129/[1]Период!$B$3*1000,0)</f>
        <v>0</v>
      </c>
      <c r="W162" s="492">
        <f>IFERROR((W139-W145-W526-W527)/V129/[1]Период!$B$3*1000,0)</f>
        <v>0</v>
      </c>
      <c r="X162" s="244">
        <f t="shared" si="446"/>
        <v>0</v>
      </c>
      <c r="Y162" s="244">
        <f t="shared" si="446"/>
        <v>0</v>
      </c>
      <c r="Z162" s="474">
        <f t="shared" si="447"/>
        <v>0</v>
      </c>
      <c r="AA162" s="474">
        <f t="shared" si="447"/>
        <v>0</v>
      </c>
      <c r="AB162" s="244">
        <f t="shared" si="450"/>
        <v>0</v>
      </c>
      <c r="AC162" s="244">
        <f t="shared" si="450"/>
        <v>0</v>
      </c>
      <c r="AD162" s="474">
        <f t="shared" si="451"/>
        <v>0</v>
      </c>
      <c r="AE162" s="475">
        <f t="shared" si="451"/>
        <v>0</v>
      </c>
    </row>
    <row r="163" spans="1:31" x14ac:dyDescent="0.2">
      <c r="A163" s="489"/>
      <c r="B163" s="490"/>
      <c r="C163" s="493" t="s">
        <v>407</v>
      </c>
      <c r="D163" s="492">
        <f>IFERROR((D146-D152-D529-D530)/D130/3*1000,0)</f>
        <v>0</v>
      </c>
      <c r="E163" s="492">
        <f>IFERROR((E146-E152-E529-E530)/D130/3*1000,0)</f>
        <v>0</v>
      </c>
      <c r="F163" s="492">
        <f>IFERROR((F146-F152-F529-F530)/F130/3*1000,0)</f>
        <v>0</v>
      </c>
      <c r="G163" s="492">
        <f>IFERROR((G146-G152-G529-G530)/F130/3*1000,0)</f>
        <v>0</v>
      </c>
      <c r="H163" s="492">
        <f>IFERROR((H146-H152-H529-H530)/H130/3*1000,0)</f>
        <v>0</v>
      </c>
      <c r="I163" s="492">
        <f>IFERROR((I146-I152-I529-I530)/H130/3*1000,0)</f>
        <v>0</v>
      </c>
      <c r="J163" s="244">
        <f t="shared" si="444"/>
        <v>0</v>
      </c>
      <c r="K163" s="244">
        <f t="shared" si="444"/>
        <v>0</v>
      </c>
      <c r="L163" s="474">
        <f t="shared" si="445"/>
        <v>0</v>
      </c>
      <c r="M163" s="474">
        <f t="shared" si="445"/>
        <v>0</v>
      </c>
      <c r="N163" s="244">
        <f t="shared" si="448"/>
        <v>0</v>
      </c>
      <c r="O163" s="244">
        <f t="shared" si="448"/>
        <v>0</v>
      </c>
      <c r="P163" s="474">
        <f t="shared" si="449"/>
        <v>0</v>
      </c>
      <c r="Q163" s="475">
        <f t="shared" si="449"/>
        <v>0</v>
      </c>
      <c r="R163" s="492">
        <f>IFERROR((R146-R152-R529-R530)/R130/[1]Период!$B$3*1000,0)</f>
        <v>0</v>
      </c>
      <c r="S163" s="492">
        <f>IFERROR((S146-S152-S529-S530)/R130/[1]Период!$B$3*1000,0)</f>
        <v>0</v>
      </c>
      <c r="T163" s="492">
        <f>IFERROR((T146-T152-T529-T530)/T130/[1]Период!$B$3*1000,0)</f>
        <v>0</v>
      </c>
      <c r="U163" s="492">
        <f>IFERROR((U146-U152-U529-U530)/T130/[1]Период!$B$3*1000,0)</f>
        <v>0</v>
      </c>
      <c r="V163" s="492">
        <f>IFERROR((V146-V152-V529-V530)/V130/[1]Период!$B$3*1000,0)</f>
        <v>0</v>
      </c>
      <c r="W163" s="492">
        <f>IFERROR((W146-W152-W529-W530)/V130/[1]Период!$B$3*1000,0)</f>
        <v>0</v>
      </c>
      <c r="X163" s="244">
        <f t="shared" si="446"/>
        <v>0</v>
      </c>
      <c r="Y163" s="244">
        <f t="shared" si="446"/>
        <v>0</v>
      </c>
      <c r="Z163" s="474">
        <f t="shared" si="447"/>
        <v>0</v>
      </c>
      <c r="AA163" s="474">
        <f t="shared" si="447"/>
        <v>0</v>
      </c>
      <c r="AB163" s="244">
        <f t="shared" si="450"/>
        <v>0</v>
      </c>
      <c r="AC163" s="244">
        <f t="shared" si="450"/>
        <v>0</v>
      </c>
      <c r="AD163" s="474">
        <f t="shared" si="451"/>
        <v>0</v>
      </c>
      <c r="AE163" s="475">
        <f t="shared" si="451"/>
        <v>0</v>
      </c>
    </row>
    <row r="164" spans="1:31" x14ac:dyDescent="0.2">
      <c r="A164" s="489"/>
      <c r="B164" s="490"/>
      <c r="C164" s="494" t="s">
        <v>408</v>
      </c>
      <c r="D164" s="495">
        <f>IFERROR((D153-D159-D532-D533)/D131/3*1000,0)</f>
        <v>0</v>
      </c>
      <c r="E164" s="495">
        <f>IFERROR((E153-E159-E532-E533)/D131/3*1000,0)</f>
        <v>0</v>
      </c>
      <c r="F164" s="495">
        <f>IFERROR((F153-F159-F532-F533)/F131/3*1000,0)</f>
        <v>0</v>
      </c>
      <c r="G164" s="495">
        <f>IFERROR((G153-G159-G532-G533)/F131/3*1000,0)</f>
        <v>0</v>
      </c>
      <c r="H164" s="495">
        <f>IFERROR((H153-H159-H532-H533)/H131/3*1000,0)</f>
        <v>0</v>
      </c>
      <c r="I164" s="495">
        <f>IFERROR((I153-I159-I532-I533)/H131/3*1000,0)</f>
        <v>0</v>
      </c>
      <c r="J164" s="244">
        <f t="shared" si="444"/>
        <v>0</v>
      </c>
      <c r="K164" s="244">
        <f t="shared" si="444"/>
        <v>0</v>
      </c>
      <c r="L164" s="474">
        <f t="shared" si="445"/>
        <v>0</v>
      </c>
      <c r="M164" s="474">
        <f t="shared" si="445"/>
        <v>0</v>
      </c>
      <c r="N164" s="244">
        <f t="shared" si="448"/>
        <v>0</v>
      </c>
      <c r="O164" s="244">
        <f t="shared" si="448"/>
        <v>0</v>
      </c>
      <c r="P164" s="474">
        <f t="shared" si="449"/>
        <v>0</v>
      </c>
      <c r="Q164" s="475">
        <f t="shared" si="449"/>
        <v>0</v>
      </c>
      <c r="R164" s="495">
        <f>IFERROR((R153-R159-R532-R533)/R131/[1]Период!$B$3*1000,0)</f>
        <v>0</v>
      </c>
      <c r="S164" s="495">
        <f>IFERROR((S153-S159-S532-S533)/R131/[1]Период!$B$3*1000,0)</f>
        <v>0</v>
      </c>
      <c r="T164" s="495">
        <f>IFERROR((T153-T159-T532-T533)/T131/[1]Период!$B$3*1000,0)</f>
        <v>0</v>
      </c>
      <c r="U164" s="495">
        <f>IFERROR((U153-U159-U532-U533)/T131/[1]Период!$B$3*1000,0)</f>
        <v>0</v>
      </c>
      <c r="V164" s="495">
        <f>IFERROR((V153-V159-V532-V533)/V131/[1]Период!$B$3*1000,0)</f>
        <v>0</v>
      </c>
      <c r="W164" s="495">
        <f>IFERROR((W153-W159-W532-W533)/V131/[1]Период!$B$3*1000,0)</f>
        <v>0</v>
      </c>
      <c r="X164" s="244">
        <f t="shared" si="446"/>
        <v>0</v>
      </c>
      <c r="Y164" s="244">
        <f t="shared" si="446"/>
        <v>0</v>
      </c>
      <c r="Z164" s="474">
        <f t="shared" si="447"/>
        <v>0</v>
      </c>
      <c r="AA164" s="474">
        <f t="shared" si="447"/>
        <v>0</v>
      </c>
      <c r="AB164" s="244">
        <f t="shared" si="450"/>
        <v>0</v>
      </c>
      <c r="AC164" s="244">
        <f t="shared" si="450"/>
        <v>0</v>
      </c>
      <c r="AD164" s="474">
        <f t="shared" si="451"/>
        <v>0</v>
      </c>
      <c r="AE164" s="475">
        <f t="shared" si="451"/>
        <v>0</v>
      </c>
    </row>
    <row r="165" spans="1:31" s="463" customFormat="1" x14ac:dyDescent="0.2">
      <c r="A165" s="457">
        <v>5</v>
      </c>
      <c r="B165" s="458"/>
      <c r="C165" s="459" t="s">
        <v>412</v>
      </c>
      <c r="D165" s="856"/>
      <c r="E165" s="854"/>
      <c r="F165" s="853"/>
      <c r="G165" s="854"/>
      <c r="H165" s="853"/>
      <c r="I165" s="854"/>
      <c r="J165" s="853"/>
      <c r="K165" s="854"/>
      <c r="L165" s="853"/>
      <c r="M165" s="854"/>
      <c r="N165" s="853"/>
      <c r="O165" s="854"/>
      <c r="P165" s="853"/>
      <c r="Q165" s="855"/>
      <c r="R165" s="856"/>
      <c r="S165" s="854"/>
      <c r="T165" s="853"/>
      <c r="U165" s="854"/>
      <c r="V165" s="853"/>
      <c r="W165" s="854"/>
      <c r="X165" s="853"/>
      <c r="Y165" s="854"/>
      <c r="Z165" s="853"/>
      <c r="AA165" s="854"/>
      <c r="AB165" s="853"/>
      <c r="AC165" s="854"/>
      <c r="AD165" s="853"/>
      <c r="AE165" s="855"/>
    </row>
    <row r="166" spans="1:31" x14ac:dyDescent="0.2">
      <c r="A166" s="460"/>
      <c r="B166" s="461"/>
      <c r="C166" s="462" t="s">
        <v>394</v>
      </c>
      <c r="D166" s="863">
        <f>D168+D169+D170</f>
        <v>0</v>
      </c>
      <c r="E166" s="864"/>
      <c r="F166" s="863">
        <f>F168+F169+F170</f>
        <v>0</v>
      </c>
      <c r="G166" s="864"/>
      <c r="H166" s="863">
        <f>H168+H169+H170</f>
        <v>0</v>
      </c>
      <c r="I166" s="864"/>
      <c r="J166" s="848" t="str">
        <f t="shared" ref="J166" si="452">IF(F166&gt;0,H166/F166,"-")</f>
        <v>-</v>
      </c>
      <c r="K166" s="849"/>
      <c r="L166" s="850">
        <f t="shared" ref="L166" si="453">H166-F166</f>
        <v>0</v>
      </c>
      <c r="M166" s="851"/>
      <c r="N166" s="848" t="str">
        <f t="shared" ref="N166" si="454">IF(D166&gt;0,H166/D166,"-")</f>
        <v>-</v>
      </c>
      <c r="O166" s="849"/>
      <c r="P166" s="850">
        <f t="shared" ref="P166" si="455">H166-D166</f>
        <v>0</v>
      </c>
      <c r="Q166" s="852"/>
      <c r="R166" s="863">
        <f>R168+R169+R170</f>
        <v>0</v>
      </c>
      <c r="S166" s="864"/>
      <c r="T166" s="863">
        <f>T168+T169+T170</f>
        <v>0</v>
      </c>
      <c r="U166" s="864"/>
      <c r="V166" s="863">
        <f>V168+V169+V170</f>
        <v>0</v>
      </c>
      <c r="W166" s="864"/>
      <c r="X166" s="848" t="str">
        <f t="shared" ref="X166" si="456">IF(T166&gt;0,V166/T166,"-")</f>
        <v>-</v>
      </c>
      <c r="Y166" s="849"/>
      <c r="Z166" s="850">
        <f t="shared" ref="Z166" si="457">V166-T166</f>
        <v>0</v>
      </c>
      <c r="AA166" s="851"/>
      <c r="AB166" s="848" t="str">
        <f t="shared" ref="AB166" si="458">IF(R166&gt;0,V166/R166,"-")</f>
        <v>-</v>
      </c>
      <c r="AC166" s="849"/>
      <c r="AD166" s="850">
        <f t="shared" ref="AD166" si="459">V166-R166</f>
        <v>0</v>
      </c>
      <c r="AE166" s="852"/>
    </row>
    <row r="167" spans="1:31" x14ac:dyDescent="0.2">
      <c r="A167" s="464"/>
      <c r="B167" s="465"/>
      <c r="C167" s="466" t="s">
        <v>242</v>
      </c>
      <c r="D167" s="861"/>
      <c r="E167" s="862"/>
      <c r="F167" s="861"/>
      <c r="G167" s="862"/>
      <c r="H167" s="861"/>
      <c r="I167" s="862"/>
      <c r="J167" s="784"/>
      <c r="K167" s="785"/>
      <c r="L167" s="857"/>
      <c r="M167" s="858"/>
      <c r="N167" s="784"/>
      <c r="O167" s="785"/>
      <c r="P167" s="857"/>
      <c r="Q167" s="859"/>
      <c r="R167" s="861"/>
      <c r="S167" s="862"/>
      <c r="T167" s="861"/>
      <c r="U167" s="862"/>
      <c r="V167" s="861"/>
      <c r="W167" s="862"/>
      <c r="X167" s="784"/>
      <c r="Y167" s="785"/>
      <c r="Z167" s="857"/>
      <c r="AA167" s="858"/>
      <c r="AB167" s="784"/>
      <c r="AC167" s="785"/>
      <c r="AD167" s="857"/>
      <c r="AE167" s="859"/>
    </row>
    <row r="168" spans="1:31" x14ac:dyDescent="0.2">
      <c r="A168" s="464"/>
      <c r="B168" s="465"/>
      <c r="C168" s="467" t="s">
        <v>323</v>
      </c>
      <c r="D168" s="782"/>
      <c r="E168" s="783"/>
      <c r="F168" s="782"/>
      <c r="G168" s="783"/>
      <c r="H168" s="782"/>
      <c r="I168" s="783"/>
      <c r="J168" s="784" t="str">
        <f t="shared" ref="J168:K171" si="460">IF(F168&gt;0,H168/F168,"-")</f>
        <v>-</v>
      </c>
      <c r="K168" s="785"/>
      <c r="L168" s="857">
        <f t="shared" ref="L168:M171" si="461">H168-F168</f>
        <v>0</v>
      </c>
      <c r="M168" s="858"/>
      <c r="N168" s="784" t="str">
        <f t="shared" ref="N168:O171" si="462">IF(D168&gt;0,H168/D168,"-")</f>
        <v>-</v>
      </c>
      <c r="O168" s="785"/>
      <c r="P168" s="857">
        <f t="shared" ref="P168:Q171" si="463">H168-D168</f>
        <v>0</v>
      </c>
      <c r="Q168" s="859"/>
      <c r="R168" s="782"/>
      <c r="S168" s="783"/>
      <c r="T168" s="782"/>
      <c r="U168" s="783"/>
      <c r="V168" s="782"/>
      <c r="W168" s="783"/>
      <c r="X168" s="784" t="str">
        <f t="shared" ref="X168:Y171" si="464">IF(T168&gt;0,V168/T168,"-")</f>
        <v>-</v>
      </c>
      <c r="Y168" s="785"/>
      <c r="Z168" s="857">
        <f t="shared" ref="Z168:AA171" si="465">V168-T168</f>
        <v>0</v>
      </c>
      <c r="AA168" s="858"/>
      <c r="AB168" s="784" t="str">
        <f t="shared" ref="AB168:AC171" si="466">IF(R168&gt;0,V168/R168,"-")</f>
        <v>-</v>
      </c>
      <c r="AC168" s="785"/>
      <c r="AD168" s="857">
        <f t="shared" ref="AD168:AE171" si="467">V168-R168</f>
        <v>0</v>
      </c>
      <c r="AE168" s="859"/>
    </row>
    <row r="169" spans="1:31" x14ac:dyDescent="0.2">
      <c r="A169" s="464"/>
      <c r="B169" s="465"/>
      <c r="C169" s="467" t="s">
        <v>325</v>
      </c>
      <c r="D169" s="782"/>
      <c r="E169" s="783"/>
      <c r="F169" s="782"/>
      <c r="G169" s="783"/>
      <c r="H169" s="782"/>
      <c r="I169" s="783"/>
      <c r="J169" s="784" t="str">
        <f t="shared" si="460"/>
        <v>-</v>
      </c>
      <c r="K169" s="785"/>
      <c r="L169" s="857">
        <f t="shared" si="461"/>
        <v>0</v>
      </c>
      <c r="M169" s="858"/>
      <c r="N169" s="784" t="str">
        <f t="shared" si="462"/>
        <v>-</v>
      </c>
      <c r="O169" s="785"/>
      <c r="P169" s="857">
        <f t="shared" si="463"/>
        <v>0</v>
      </c>
      <c r="Q169" s="859"/>
      <c r="R169" s="782"/>
      <c r="S169" s="783"/>
      <c r="T169" s="782"/>
      <c r="U169" s="783"/>
      <c r="V169" s="782"/>
      <c r="W169" s="783"/>
      <c r="X169" s="784" t="str">
        <f t="shared" si="464"/>
        <v>-</v>
      </c>
      <c r="Y169" s="785"/>
      <c r="Z169" s="857">
        <f t="shared" si="465"/>
        <v>0</v>
      </c>
      <c r="AA169" s="858"/>
      <c r="AB169" s="784" t="str">
        <f t="shared" si="466"/>
        <v>-</v>
      </c>
      <c r="AC169" s="785"/>
      <c r="AD169" s="857">
        <f t="shared" si="467"/>
        <v>0</v>
      </c>
      <c r="AE169" s="859"/>
    </row>
    <row r="170" spans="1:31" x14ac:dyDescent="0.2">
      <c r="A170" s="464"/>
      <c r="B170" s="465"/>
      <c r="C170" s="468" t="s">
        <v>395</v>
      </c>
      <c r="D170" s="782"/>
      <c r="E170" s="783"/>
      <c r="F170" s="782"/>
      <c r="G170" s="783"/>
      <c r="H170" s="782"/>
      <c r="I170" s="783"/>
      <c r="J170" s="784" t="str">
        <f t="shared" si="460"/>
        <v>-</v>
      </c>
      <c r="K170" s="785"/>
      <c r="L170" s="857">
        <f t="shared" si="461"/>
        <v>0</v>
      </c>
      <c r="M170" s="858"/>
      <c r="N170" s="784" t="str">
        <f t="shared" si="462"/>
        <v>-</v>
      </c>
      <c r="O170" s="785"/>
      <c r="P170" s="857">
        <f t="shared" si="463"/>
        <v>0</v>
      </c>
      <c r="Q170" s="859"/>
      <c r="R170" s="782"/>
      <c r="S170" s="783"/>
      <c r="T170" s="782"/>
      <c r="U170" s="783"/>
      <c r="V170" s="782"/>
      <c r="W170" s="783"/>
      <c r="X170" s="784" t="str">
        <f t="shared" si="464"/>
        <v>-</v>
      </c>
      <c r="Y170" s="785"/>
      <c r="Z170" s="857">
        <f t="shared" si="465"/>
        <v>0</v>
      </c>
      <c r="AA170" s="858"/>
      <c r="AB170" s="784" t="str">
        <f t="shared" si="466"/>
        <v>-</v>
      </c>
      <c r="AC170" s="785"/>
      <c r="AD170" s="857">
        <f t="shared" si="467"/>
        <v>0</v>
      </c>
      <c r="AE170" s="859"/>
    </row>
    <row r="171" spans="1:31" x14ac:dyDescent="0.2">
      <c r="A171" s="464"/>
      <c r="B171" s="465"/>
      <c r="C171" s="469" t="s">
        <v>396</v>
      </c>
      <c r="D171" s="470">
        <f>SUM(D173:D177)</f>
        <v>0</v>
      </c>
      <c r="E171" s="470">
        <f t="shared" ref="E171:I171" si="468">SUM(E173:E177)</f>
        <v>0</v>
      </c>
      <c r="F171" s="470">
        <f t="shared" si="468"/>
        <v>0</v>
      </c>
      <c r="G171" s="470">
        <f t="shared" si="468"/>
        <v>0</v>
      </c>
      <c r="H171" s="470">
        <f t="shared" si="468"/>
        <v>0</v>
      </c>
      <c r="I171" s="470">
        <f t="shared" si="468"/>
        <v>0</v>
      </c>
      <c r="J171" s="236" t="str">
        <f t="shared" si="460"/>
        <v>-</v>
      </c>
      <c r="K171" s="236" t="str">
        <f t="shared" si="460"/>
        <v>-</v>
      </c>
      <c r="L171" s="471">
        <f t="shared" si="461"/>
        <v>0</v>
      </c>
      <c r="M171" s="471">
        <f t="shared" si="461"/>
        <v>0</v>
      </c>
      <c r="N171" s="236" t="str">
        <f t="shared" si="462"/>
        <v>-</v>
      </c>
      <c r="O171" s="236" t="str">
        <f t="shared" si="462"/>
        <v>-</v>
      </c>
      <c r="P171" s="471">
        <f t="shared" si="463"/>
        <v>0</v>
      </c>
      <c r="Q171" s="472">
        <f t="shared" si="463"/>
        <v>0</v>
      </c>
      <c r="R171" s="470">
        <f>SUM(R173:R177)</f>
        <v>0</v>
      </c>
      <c r="S171" s="470">
        <f t="shared" ref="S171:W171" si="469">SUM(S173:S177)</f>
        <v>0</v>
      </c>
      <c r="T171" s="470">
        <f t="shared" si="469"/>
        <v>0</v>
      </c>
      <c r="U171" s="470">
        <f t="shared" si="469"/>
        <v>0</v>
      </c>
      <c r="V171" s="470">
        <f t="shared" si="469"/>
        <v>0</v>
      </c>
      <c r="W171" s="470">
        <f t="shared" si="469"/>
        <v>0</v>
      </c>
      <c r="X171" s="236" t="str">
        <f t="shared" si="464"/>
        <v>-</v>
      </c>
      <c r="Y171" s="236" t="str">
        <f t="shared" si="464"/>
        <v>-</v>
      </c>
      <c r="Z171" s="471">
        <f t="shared" si="465"/>
        <v>0</v>
      </c>
      <c r="AA171" s="471">
        <f t="shared" si="465"/>
        <v>0</v>
      </c>
      <c r="AB171" s="236" t="str">
        <f t="shared" si="466"/>
        <v>-</v>
      </c>
      <c r="AC171" s="236" t="str">
        <f t="shared" si="466"/>
        <v>-</v>
      </c>
      <c r="AD171" s="471">
        <f t="shared" si="467"/>
        <v>0</v>
      </c>
      <c r="AE171" s="472">
        <f t="shared" si="467"/>
        <v>0</v>
      </c>
    </row>
    <row r="172" spans="1:31" s="463" customFormat="1" x14ac:dyDescent="0.2">
      <c r="A172" s="464"/>
      <c r="B172" s="465"/>
      <c r="C172" s="466" t="s">
        <v>242</v>
      </c>
      <c r="D172" s="473"/>
      <c r="E172" s="473"/>
      <c r="F172" s="473"/>
      <c r="G172" s="473"/>
      <c r="H172" s="473"/>
      <c r="I172" s="473"/>
      <c r="J172" s="236"/>
      <c r="K172" s="236"/>
      <c r="L172" s="474"/>
      <c r="M172" s="474"/>
      <c r="N172" s="236"/>
      <c r="O172" s="236"/>
      <c r="P172" s="474"/>
      <c r="Q172" s="475"/>
      <c r="R172" s="473"/>
      <c r="S172" s="473"/>
      <c r="T172" s="473"/>
      <c r="U172" s="473"/>
      <c r="V172" s="473"/>
      <c r="W172" s="473"/>
      <c r="X172" s="236"/>
      <c r="Y172" s="236"/>
      <c r="Z172" s="474"/>
      <c r="AA172" s="474"/>
      <c r="AB172" s="236"/>
      <c r="AC172" s="236"/>
      <c r="AD172" s="474"/>
      <c r="AE172" s="475"/>
    </row>
    <row r="173" spans="1:31" x14ac:dyDescent="0.2">
      <c r="A173" s="464"/>
      <c r="B173" s="465"/>
      <c r="C173" s="476" t="s">
        <v>397</v>
      </c>
      <c r="D173" s="473"/>
      <c r="E173" s="473"/>
      <c r="F173" s="473"/>
      <c r="G173" s="473"/>
      <c r="H173" s="473"/>
      <c r="I173" s="473"/>
      <c r="J173" s="244" t="str">
        <f t="shared" ref="J173:J177" si="470">IF(F173&gt;0,H173/F173,"-")</f>
        <v>-</v>
      </c>
      <c r="K173" s="244" t="str">
        <f t="shared" ref="K173:K177" si="471">IF(G173&gt;0,I173/G173,"-")</f>
        <v>-</v>
      </c>
      <c r="L173" s="474">
        <f t="shared" ref="L173:L177" si="472">H173-F173</f>
        <v>0</v>
      </c>
      <c r="M173" s="474">
        <f t="shared" ref="M173:M177" si="473">I173-G173</f>
        <v>0</v>
      </c>
      <c r="N173" s="244" t="str">
        <f t="shared" ref="N173:N177" si="474">IF(D173&gt;0,H173/D173,"-")</f>
        <v>-</v>
      </c>
      <c r="O173" s="244" t="str">
        <f t="shared" ref="O173:O177" si="475">IF(E173&gt;0,I173/E173,"-")</f>
        <v>-</v>
      </c>
      <c r="P173" s="474">
        <f t="shared" ref="P173:P177" si="476">H173-D173</f>
        <v>0</v>
      </c>
      <c r="Q173" s="475">
        <f t="shared" ref="Q173:Q177" si="477">I173-E173</f>
        <v>0</v>
      </c>
      <c r="R173" s="473"/>
      <c r="S173" s="473"/>
      <c r="T173" s="473"/>
      <c r="U173" s="473"/>
      <c r="V173" s="473"/>
      <c r="W173" s="473"/>
      <c r="X173" s="244" t="str">
        <f t="shared" ref="X173:X177" si="478">IF(T173&gt;0,V173/T173,"-")</f>
        <v>-</v>
      </c>
      <c r="Y173" s="244" t="str">
        <f t="shared" ref="Y173:Y177" si="479">IF(U173&gt;0,W173/U173,"-")</f>
        <v>-</v>
      </c>
      <c r="Z173" s="474">
        <f t="shared" ref="Z173:Z177" si="480">V173-T173</f>
        <v>0</v>
      </c>
      <c r="AA173" s="474">
        <f t="shared" ref="AA173:AA177" si="481">W173-U173</f>
        <v>0</v>
      </c>
      <c r="AB173" s="244" t="str">
        <f t="shared" ref="AB173:AB177" si="482">IF(R173&gt;0,V173/R173,"-")</f>
        <v>-</v>
      </c>
      <c r="AC173" s="244" t="str">
        <f t="shared" ref="AC173:AC177" si="483">IF(S173&gt;0,W173/S173,"-")</f>
        <v>-</v>
      </c>
      <c r="AD173" s="474">
        <f t="shared" ref="AD173:AD177" si="484">V173-R173</f>
        <v>0</v>
      </c>
      <c r="AE173" s="475">
        <f t="shared" ref="AE173:AE177" si="485">W173-S173</f>
        <v>0</v>
      </c>
    </row>
    <row r="174" spans="1:31" ht="22.5" x14ac:dyDescent="0.2">
      <c r="A174" s="464"/>
      <c r="B174" s="465"/>
      <c r="C174" s="477" t="s">
        <v>398</v>
      </c>
      <c r="D174" s="473"/>
      <c r="E174" s="473"/>
      <c r="F174" s="473"/>
      <c r="G174" s="473"/>
      <c r="H174" s="473"/>
      <c r="I174" s="473"/>
      <c r="J174" s="244" t="str">
        <f t="shared" si="470"/>
        <v>-</v>
      </c>
      <c r="K174" s="244" t="str">
        <f t="shared" si="471"/>
        <v>-</v>
      </c>
      <c r="L174" s="474">
        <f t="shared" si="472"/>
        <v>0</v>
      </c>
      <c r="M174" s="474">
        <f t="shared" si="473"/>
        <v>0</v>
      </c>
      <c r="N174" s="244" t="str">
        <f t="shared" si="474"/>
        <v>-</v>
      </c>
      <c r="O174" s="244" t="str">
        <f t="shared" si="475"/>
        <v>-</v>
      </c>
      <c r="P174" s="474">
        <f t="shared" si="476"/>
        <v>0</v>
      </c>
      <c r="Q174" s="475">
        <f t="shared" si="477"/>
        <v>0</v>
      </c>
      <c r="R174" s="473"/>
      <c r="S174" s="473"/>
      <c r="T174" s="473"/>
      <c r="U174" s="473"/>
      <c r="V174" s="473"/>
      <c r="W174" s="473"/>
      <c r="X174" s="244" t="str">
        <f t="shared" si="478"/>
        <v>-</v>
      </c>
      <c r="Y174" s="244" t="str">
        <f t="shared" si="479"/>
        <v>-</v>
      </c>
      <c r="Z174" s="474">
        <f t="shared" si="480"/>
        <v>0</v>
      </c>
      <c r="AA174" s="474">
        <f t="shared" si="481"/>
        <v>0</v>
      </c>
      <c r="AB174" s="244" t="str">
        <f t="shared" si="482"/>
        <v>-</v>
      </c>
      <c r="AC174" s="244" t="str">
        <f t="shared" si="483"/>
        <v>-</v>
      </c>
      <c r="AD174" s="474">
        <f t="shared" si="484"/>
        <v>0</v>
      </c>
      <c r="AE174" s="475">
        <f t="shared" si="485"/>
        <v>0</v>
      </c>
    </row>
    <row r="175" spans="1:31" ht="22.5" x14ac:dyDescent="0.2">
      <c r="A175" s="464"/>
      <c r="B175" s="465"/>
      <c r="C175" s="477" t="s">
        <v>399</v>
      </c>
      <c r="D175" s="473"/>
      <c r="E175" s="473"/>
      <c r="F175" s="473"/>
      <c r="G175" s="473"/>
      <c r="H175" s="473"/>
      <c r="I175" s="473"/>
      <c r="J175" s="244" t="str">
        <f t="shared" si="470"/>
        <v>-</v>
      </c>
      <c r="K175" s="244" t="str">
        <f t="shared" si="471"/>
        <v>-</v>
      </c>
      <c r="L175" s="474">
        <f t="shared" si="472"/>
        <v>0</v>
      </c>
      <c r="M175" s="474">
        <f t="shared" si="473"/>
        <v>0</v>
      </c>
      <c r="N175" s="244" t="str">
        <f t="shared" si="474"/>
        <v>-</v>
      </c>
      <c r="O175" s="244" t="str">
        <f t="shared" si="475"/>
        <v>-</v>
      </c>
      <c r="P175" s="474">
        <f t="shared" si="476"/>
        <v>0</v>
      </c>
      <c r="Q175" s="475">
        <f t="shared" si="477"/>
        <v>0</v>
      </c>
      <c r="R175" s="473"/>
      <c r="S175" s="473"/>
      <c r="T175" s="473"/>
      <c r="U175" s="473"/>
      <c r="V175" s="473"/>
      <c r="W175" s="473"/>
      <c r="X175" s="244" t="str">
        <f t="shared" si="478"/>
        <v>-</v>
      </c>
      <c r="Y175" s="244" t="str">
        <f t="shared" si="479"/>
        <v>-</v>
      </c>
      <c r="Z175" s="474">
        <f t="shared" si="480"/>
        <v>0</v>
      </c>
      <c r="AA175" s="474">
        <f t="shared" si="481"/>
        <v>0</v>
      </c>
      <c r="AB175" s="244" t="str">
        <f t="shared" si="482"/>
        <v>-</v>
      </c>
      <c r="AC175" s="244" t="str">
        <f t="shared" si="483"/>
        <v>-</v>
      </c>
      <c r="AD175" s="474">
        <f t="shared" si="484"/>
        <v>0</v>
      </c>
      <c r="AE175" s="475">
        <f t="shared" si="485"/>
        <v>0</v>
      </c>
    </row>
    <row r="176" spans="1:31" x14ac:dyDescent="0.2">
      <c r="A176" s="464"/>
      <c r="B176" s="465"/>
      <c r="C176" s="477" t="s">
        <v>400</v>
      </c>
      <c r="D176" s="473"/>
      <c r="E176" s="473"/>
      <c r="F176" s="473"/>
      <c r="G176" s="473"/>
      <c r="H176" s="473"/>
      <c r="I176" s="473"/>
      <c r="J176" s="244" t="str">
        <f t="shared" si="470"/>
        <v>-</v>
      </c>
      <c r="K176" s="244" t="str">
        <f t="shared" si="471"/>
        <v>-</v>
      </c>
      <c r="L176" s="474">
        <f t="shared" si="472"/>
        <v>0</v>
      </c>
      <c r="M176" s="474">
        <f t="shared" si="473"/>
        <v>0</v>
      </c>
      <c r="N176" s="244" t="str">
        <f t="shared" si="474"/>
        <v>-</v>
      </c>
      <c r="O176" s="244" t="str">
        <f t="shared" si="475"/>
        <v>-</v>
      </c>
      <c r="P176" s="474">
        <f t="shared" si="476"/>
        <v>0</v>
      </c>
      <c r="Q176" s="475">
        <f t="shared" si="477"/>
        <v>0</v>
      </c>
      <c r="R176" s="473"/>
      <c r="S176" s="473"/>
      <c r="T176" s="473"/>
      <c r="U176" s="473"/>
      <c r="V176" s="473"/>
      <c r="W176" s="473"/>
      <c r="X176" s="244" t="str">
        <f t="shared" si="478"/>
        <v>-</v>
      </c>
      <c r="Y176" s="244" t="str">
        <f t="shared" si="479"/>
        <v>-</v>
      </c>
      <c r="Z176" s="474">
        <f t="shared" si="480"/>
        <v>0</v>
      </c>
      <c r="AA176" s="474">
        <f t="shared" si="481"/>
        <v>0</v>
      </c>
      <c r="AB176" s="244" t="str">
        <f t="shared" si="482"/>
        <v>-</v>
      </c>
      <c r="AC176" s="244" t="str">
        <f t="shared" si="483"/>
        <v>-</v>
      </c>
      <c r="AD176" s="474">
        <f t="shared" si="484"/>
        <v>0</v>
      </c>
      <c r="AE176" s="475">
        <f t="shared" si="485"/>
        <v>0</v>
      </c>
    </row>
    <row r="177" spans="1:31" x14ac:dyDescent="0.2">
      <c r="A177" s="464"/>
      <c r="B177" s="465"/>
      <c r="C177" s="477" t="s">
        <v>401</v>
      </c>
      <c r="D177" s="473"/>
      <c r="E177" s="473"/>
      <c r="F177" s="473"/>
      <c r="G177" s="473"/>
      <c r="H177" s="473"/>
      <c r="I177" s="473"/>
      <c r="J177" s="244" t="str">
        <f t="shared" si="470"/>
        <v>-</v>
      </c>
      <c r="K177" s="244" t="str">
        <f t="shared" si="471"/>
        <v>-</v>
      </c>
      <c r="L177" s="474">
        <f t="shared" si="472"/>
        <v>0</v>
      </c>
      <c r="M177" s="474">
        <f t="shared" si="473"/>
        <v>0</v>
      </c>
      <c r="N177" s="244" t="str">
        <f t="shared" si="474"/>
        <v>-</v>
      </c>
      <c r="O177" s="244" t="str">
        <f t="shared" si="475"/>
        <v>-</v>
      </c>
      <c r="P177" s="474">
        <f t="shared" si="476"/>
        <v>0</v>
      </c>
      <c r="Q177" s="475">
        <f t="shared" si="477"/>
        <v>0</v>
      </c>
      <c r="R177" s="473"/>
      <c r="S177" s="473"/>
      <c r="T177" s="473"/>
      <c r="U177" s="473"/>
      <c r="V177" s="473"/>
      <c r="W177" s="473"/>
      <c r="X177" s="244" t="str">
        <f t="shared" si="478"/>
        <v>-</v>
      </c>
      <c r="Y177" s="244" t="str">
        <f t="shared" si="479"/>
        <v>-</v>
      </c>
      <c r="Z177" s="474">
        <f t="shared" si="480"/>
        <v>0</v>
      </c>
      <c r="AA177" s="474">
        <f t="shared" si="481"/>
        <v>0</v>
      </c>
      <c r="AB177" s="244" t="str">
        <f t="shared" si="482"/>
        <v>-</v>
      </c>
      <c r="AC177" s="244" t="str">
        <f t="shared" si="483"/>
        <v>-</v>
      </c>
      <c r="AD177" s="474">
        <f t="shared" si="484"/>
        <v>0</v>
      </c>
      <c r="AE177" s="475">
        <f t="shared" si="485"/>
        <v>0</v>
      </c>
    </row>
    <row r="178" spans="1:31" x14ac:dyDescent="0.2">
      <c r="A178" s="464"/>
      <c r="B178" s="465"/>
      <c r="C178" s="469" t="s">
        <v>402</v>
      </c>
      <c r="D178" s="470">
        <f>SUM(D180:D184)</f>
        <v>0</v>
      </c>
      <c r="E178" s="470">
        <f t="shared" ref="E178:I178" si="486">SUM(E180:E184)</f>
        <v>0</v>
      </c>
      <c r="F178" s="470">
        <f t="shared" si="486"/>
        <v>0</v>
      </c>
      <c r="G178" s="470">
        <f t="shared" si="486"/>
        <v>0</v>
      </c>
      <c r="H178" s="470">
        <f t="shared" si="486"/>
        <v>0</v>
      </c>
      <c r="I178" s="470">
        <f t="shared" si="486"/>
        <v>0</v>
      </c>
      <c r="J178" s="236" t="str">
        <f t="shared" ref="J178:K178" si="487">IF(F178&gt;0,H178/F178,"-")</f>
        <v>-</v>
      </c>
      <c r="K178" s="236" t="str">
        <f t="shared" si="487"/>
        <v>-</v>
      </c>
      <c r="L178" s="471">
        <f t="shared" ref="L178:M178" si="488">H178-F178</f>
        <v>0</v>
      </c>
      <c r="M178" s="471">
        <f t="shared" si="488"/>
        <v>0</v>
      </c>
      <c r="N178" s="236" t="str">
        <f t="shared" ref="N178:O178" si="489">IF(D178&gt;0,H178/D178,"-")</f>
        <v>-</v>
      </c>
      <c r="O178" s="236" t="str">
        <f t="shared" si="489"/>
        <v>-</v>
      </c>
      <c r="P178" s="471">
        <f t="shared" ref="P178:Q178" si="490">H178-D178</f>
        <v>0</v>
      </c>
      <c r="Q178" s="472">
        <f t="shared" si="490"/>
        <v>0</v>
      </c>
      <c r="R178" s="470">
        <f>SUM(R180:R184)</f>
        <v>0</v>
      </c>
      <c r="S178" s="470">
        <f t="shared" ref="S178:W178" si="491">SUM(S180:S184)</f>
        <v>0</v>
      </c>
      <c r="T178" s="470">
        <f t="shared" si="491"/>
        <v>0</v>
      </c>
      <c r="U178" s="470">
        <f t="shared" si="491"/>
        <v>0</v>
      </c>
      <c r="V178" s="470">
        <f t="shared" si="491"/>
        <v>0</v>
      </c>
      <c r="W178" s="470">
        <f t="shared" si="491"/>
        <v>0</v>
      </c>
      <c r="X178" s="236" t="str">
        <f t="shared" ref="X178:Y178" si="492">IF(T178&gt;0,V178/T178,"-")</f>
        <v>-</v>
      </c>
      <c r="Y178" s="236" t="str">
        <f t="shared" si="492"/>
        <v>-</v>
      </c>
      <c r="Z178" s="471">
        <f t="shared" ref="Z178:AA178" si="493">V178-T178</f>
        <v>0</v>
      </c>
      <c r="AA178" s="471">
        <f t="shared" si="493"/>
        <v>0</v>
      </c>
      <c r="AB178" s="236" t="str">
        <f t="shared" ref="AB178:AC178" si="494">IF(R178&gt;0,V178/R178,"-")</f>
        <v>-</v>
      </c>
      <c r="AC178" s="236" t="str">
        <f t="shared" si="494"/>
        <v>-</v>
      </c>
      <c r="AD178" s="471">
        <f t="shared" ref="AD178:AE178" si="495">V178-R178</f>
        <v>0</v>
      </c>
      <c r="AE178" s="472">
        <f t="shared" si="495"/>
        <v>0</v>
      </c>
    </row>
    <row r="179" spans="1:31" s="452" customFormat="1" x14ac:dyDescent="0.25">
      <c r="A179" s="464"/>
      <c r="B179" s="465"/>
      <c r="C179" s="466" t="s">
        <v>242</v>
      </c>
      <c r="D179" s="473"/>
      <c r="E179" s="473"/>
      <c r="F179" s="473"/>
      <c r="G179" s="473"/>
      <c r="H179" s="473"/>
      <c r="I179" s="473"/>
      <c r="J179" s="236"/>
      <c r="K179" s="236"/>
      <c r="L179" s="474"/>
      <c r="M179" s="474"/>
      <c r="N179" s="236"/>
      <c r="O179" s="236"/>
      <c r="P179" s="474"/>
      <c r="Q179" s="475"/>
      <c r="R179" s="473"/>
      <c r="S179" s="473"/>
      <c r="T179" s="473"/>
      <c r="U179" s="473"/>
      <c r="V179" s="473"/>
      <c r="W179" s="473"/>
      <c r="X179" s="236"/>
      <c r="Y179" s="236"/>
      <c r="Z179" s="474"/>
      <c r="AA179" s="474"/>
      <c r="AB179" s="236"/>
      <c r="AC179" s="236"/>
      <c r="AD179" s="474"/>
      <c r="AE179" s="475"/>
    </row>
    <row r="180" spans="1:31" s="463" customFormat="1" x14ac:dyDescent="0.2">
      <c r="A180" s="464"/>
      <c r="B180" s="465"/>
      <c r="C180" s="476" t="s">
        <v>397</v>
      </c>
      <c r="D180" s="478"/>
      <c r="E180" s="473"/>
      <c r="F180" s="478"/>
      <c r="G180" s="473"/>
      <c r="H180" s="478"/>
      <c r="I180" s="473"/>
      <c r="J180" s="244" t="str">
        <f t="shared" ref="J180:J184" si="496">IF(F180&gt;0,H180/F180,"-")</f>
        <v>-</v>
      </c>
      <c r="K180" s="244" t="str">
        <f t="shared" ref="K180:K184" si="497">IF(G180&gt;0,I180/G180,"-")</f>
        <v>-</v>
      </c>
      <c r="L180" s="474">
        <f t="shared" ref="L180:L184" si="498">H180-F180</f>
        <v>0</v>
      </c>
      <c r="M180" s="474">
        <f t="shared" ref="M180:M184" si="499">I180-G180</f>
        <v>0</v>
      </c>
      <c r="N180" s="244" t="str">
        <f t="shared" ref="N180:N184" si="500">IF(D180&gt;0,H180/D180,"-")</f>
        <v>-</v>
      </c>
      <c r="O180" s="244" t="str">
        <f t="shared" ref="O180:O184" si="501">IF(E180&gt;0,I180/E180,"-")</f>
        <v>-</v>
      </c>
      <c r="P180" s="474">
        <f t="shared" ref="P180:P184" si="502">H180-D180</f>
        <v>0</v>
      </c>
      <c r="Q180" s="475">
        <f t="shared" ref="Q180:Q184" si="503">I180-E180</f>
        <v>0</v>
      </c>
      <c r="R180" s="478"/>
      <c r="S180" s="473"/>
      <c r="T180" s="478"/>
      <c r="U180" s="473"/>
      <c r="V180" s="478"/>
      <c r="W180" s="473"/>
      <c r="X180" s="244" t="str">
        <f t="shared" ref="X180:X184" si="504">IF(T180&gt;0,V180/T180,"-")</f>
        <v>-</v>
      </c>
      <c r="Y180" s="244" t="str">
        <f t="shared" ref="Y180:Y184" si="505">IF(U180&gt;0,W180/U180,"-")</f>
        <v>-</v>
      </c>
      <c r="Z180" s="474">
        <f t="shared" ref="Z180:Z184" si="506">V180-T180</f>
        <v>0</v>
      </c>
      <c r="AA180" s="474">
        <f t="shared" ref="AA180:AA184" si="507">W180-U180</f>
        <v>0</v>
      </c>
      <c r="AB180" s="244" t="str">
        <f t="shared" ref="AB180:AB184" si="508">IF(R180&gt;0,V180/R180,"-")</f>
        <v>-</v>
      </c>
      <c r="AC180" s="244" t="str">
        <f t="shared" ref="AC180:AC184" si="509">IF(S180&gt;0,W180/S180,"-")</f>
        <v>-</v>
      </c>
      <c r="AD180" s="474">
        <f t="shared" ref="AD180:AD184" si="510">V180-R180</f>
        <v>0</v>
      </c>
      <c r="AE180" s="475">
        <f t="shared" ref="AE180:AE184" si="511">W180-S180</f>
        <v>0</v>
      </c>
    </row>
    <row r="181" spans="1:31" s="463" customFormat="1" ht="22.5" x14ac:dyDescent="0.2">
      <c r="A181" s="464"/>
      <c r="B181" s="465"/>
      <c r="C181" s="477" t="s">
        <v>398</v>
      </c>
      <c r="D181" s="478"/>
      <c r="E181" s="473"/>
      <c r="F181" s="478"/>
      <c r="G181" s="473"/>
      <c r="H181" s="478"/>
      <c r="I181" s="473"/>
      <c r="J181" s="244" t="str">
        <f t="shared" si="496"/>
        <v>-</v>
      </c>
      <c r="K181" s="244" t="str">
        <f t="shared" si="497"/>
        <v>-</v>
      </c>
      <c r="L181" s="474">
        <f t="shared" si="498"/>
        <v>0</v>
      </c>
      <c r="M181" s="474">
        <f t="shared" si="499"/>
        <v>0</v>
      </c>
      <c r="N181" s="244" t="str">
        <f t="shared" si="500"/>
        <v>-</v>
      </c>
      <c r="O181" s="244" t="str">
        <f t="shared" si="501"/>
        <v>-</v>
      </c>
      <c r="P181" s="474">
        <f t="shared" si="502"/>
        <v>0</v>
      </c>
      <c r="Q181" s="475">
        <f t="shared" si="503"/>
        <v>0</v>
      </c>
      <c r="R181" s="478"/>
      <c r="S181" s="473"/>
      <c r="T181" s="478"/>
      <c r="U181" s="473"/>
      <c r="V181" s="478"/>
      <c r="W181" s="473"/>
      <c r="X181" s="244" t="str">
        <f t="shared" si="504"/>
        <v>-</v>
      </c>
      <c r="Y181" s="244" t="str">
        <f t="shared" si="505"/>
        <v>-</v>
      </c>
      <c r="Z181" s="474">
        <f t="shared" si="506"/>
        <v>0</v>
      </c>
      <c r="AA181" s="474">
        <f t="shared" si="507"/>
        <v>0</v>
      </c>
      <c r="AB181" s="244" t="str">
        <f t="shared" si="508"/>
        <v>-</v>
      </c>
      <c r="AC181" s="244" t="str">
        <f t="shared" si="509"/>
        <v>-</v>
      </c>
      <c r="AD181" s="474">
        <f t="shared" si="510"/>
        <v>0</v>
      </c>
      <c r="AE181" s="475">
        <f t="shared" si="511"/>
        <v>0</v>
      </c>
    </row>
    <row r="182" spans="1:31" s="463" customFormat="1" ht="22.5" x14ac:dyDescent="0.2">
      <c r="A182" s="464"/>
      <c r="B182" s="465"/>
      <c r="C182" s="477" t="s">
        <v>399</v>
      </c>
      <c r="D182" s="478"/>
      <c r="E182" s="473"/>
      <c r="F182" s="478"/>
      <c r="G182" s="473"/>
      <c r="H182" s="478"/>
      <c r="I182" s="473"/>
      <c r="J182" s="244" t="str">
        <f t="shared" si="496"/>
        <v>-</v>
      </c>
      <c r="K182" s="244" t="str">
        <f t="shared" si="497"/>
        <v>-</v>
      </c>
      <c r="L182" s="474">
        <f t="shared" si="498"/>
        <v>0</v>
      </c>
      <c r="M182" s="474">
        <f t="shared" si="499"/>
        <v>0</v>
      </c>
      <c r="N182" s="244" t="str">
        <f t="shared" si="500"/>
        <v>-</v>
      </c>
      <c r="O182" s="244" t="str">
        <f t="shared" si="501"/>
        <v>-</v>
      </c>
      <c r="P182" s="474">
        <f t="shared" si="502"/>
        <v>0</v>
      </c>
      <c r="Q182" s="475">
        <f t="shared" si="503"/>
        <v>0</v>
      </c>
      <c r="R182" s="478"/>
      <c r="S182" s="473"/>
      <c r="T182" s="478"/>
      <c r="U182" s="473"/>
      <c r="V182" s="478"/>
      <c r="W182" s="473"/>
      <c r="X182" s="244" t="str">
        <f t="shared" si="504"/>
        <v>-</v>
      </c>
      <c r="Y182" s="244" t="str">
        <f t="shared" si="505"/>
        <v>-</v>
      </c>
      <c r="Z182" s="474">
        <f t="shared" si="506"/>
        <v>0</v>
      </c>
      <c r="AA182" s="474">
        <f t="shared" si="507"/>
        <v>0</v>
      </c>
      <c r="AB182" s="244" t="str">
        <f t="shared" si="508"/>
        <v>-</v>
      </c>
      <c r="AC182" s="244" t="str">
        <f t="shared" si="509"/>
        <v>-</v>
      </c>
      <c r="AD182" s="474">
        <f t="shared" si="510"/>
        <v>0</v>
      </c>
      <c r="AE182" s="475">
        <f t="shared" si="511"/>
        <v>0</v>
      </c>
    </row>
    <row r="183" spans="1:31" s="463" customFormat="1" x14ac:dyDescent="0.2">
      <c r="A183" s="464"/>
      <c r="B183" s="465"/>
      <c r="C183" s="477" t="s">
        <v>400</v>
      </c>
      <c r="D183" s="478"/>
      <c r="E183" s="473"/>
      <c r="F183" s="478"/>
      <c r="G183" s="473"/>
      <c r="H183" s="478"/>
      <c r="I183" s="473"/>
      <c r="J183" s="244" t="str">
        <f t="shared" si="496"/>
        <v>-</v>
      </c>
      <c r="K183" s="244" t="str">
        <f t="shared" si="497"/>
        <v>-</v>
      </c>
      <c r="L183" s="474">
        <f t="shared" si="498"/>
        <v>0</v>
      </c>
      <c r="M183" s="474">
        <f t="shared" si="499"/>
        <v>0</v>
      </c>
      <c r="N183" s="244" t="str">
        <f t="shared" si="500"/>
        <v>-</v>
      </c>
      <c r="O183" s="244" t="str">
        <f t="shared" si="501"/>
        <v>-</v>
      </c>
      <c r="P183" s="474">
        <f t="shared" si="502"/>
        <v>0</v>
      </c>
      <c r="Q183" s="475">
        <f t="shared" si="503"/>
        <v>0</v>
      </c>
      <c r="R183" s="478"/>
      <c r="S183" s="473"/>
      <c r="T183" s="478"/>
      <c r="U183" s="473"/>
      <c r="V183" s="478"/>
      <c r="W183" s="473"/>
      <c r="X183" s="244" t="str">
        <f t="shared" si="504"/>
        <v>-</v>
      </c>
      <c r="Y183" s="244" t="str">
        <f t="shared" si="505"/>
        <v>-</v>
      </c>
      <c r="Z183" s="474">
        <f t="shared" si="506"/>
        <v>0</v>
      </c>
      <c r="AA183" s="474">
        <f t="shared" si="507"/>
        <v>0</v>
      </c>
      <c r="AB183" s="244" t="str">
        <f t="shared" si="508"/>
        <v>-</v>
      </c>
      <c r="AC183" s="244" t="str">
        <f t="shared" si="509"/>
        <v>-</v>
      </c>
      <c r="AD183" s="474">
        <f t="shared" si="510"/>
        <v>0</v>
      </c>
      <c r="AE183" s="475">
        <f t="shared" si="511"/>
        <v>0</v>
      </c>
    </row>
    <row r="184" spans="1:31" s="463" customFormat="1" x14ac:dyDescent="0.2">
      <c r="A184" s="464"/>
      <c r="B184" s="465"/>
      <c r="C184" s="477" t="s">
        <v>401</v>
      </c>
      <c r="D184" s="478"/>
      <c r="E184" s="473"/>
      <c r="F184" s="478"/>
      <c r="G184" s="473"/>
      <c r="H184" s="478"/>
      <c r="I184" s="473"/>
      <c r="J184" s="244" t="str">
        <f t="shared" si="496"/>
        <v>-</v>
      </c>
      <c r="K184" s="244" t="str">
        <f t="shared" si="497"/>
        <v>-</v>
      </c>
      <c r="L184" s="474">
        <f t="shared" si="498"/>
        <v>0</v>
      </c>
      <c r="M184" s="474">
        <f t="shared" si="499"/>
        <v>0</v>
      </c>
      <c r="N184" s="244" t="str">
        <f t="shared" si="500"/>
        <v>-</v>
      </c>
      <c r="O184" s="244" t="str">
        <f t="shared" si="501"/>
        <v>-</v>
      </c>
      <c r="P184" s="474">
        <f t="shared" si="502"/>
        <v>0</v>
      </c>
      <c r="Q184" s="475">
        <f t="shared" si="503"/>
        <v>0</v>
      </c>
      <c r="R184" s="478"/>
      <c r="S184" s="473"/>
      <c r="T184" s="478"/>
      <c r="U184" s="473"/>
      <c r="V184" s="478"/>
      <c r="W184" s="473"/>
      <c r="X184" s="244" t="str">
        <f t="shared" si="504"/>
        <v>-</v>
      </c>
      <c r="Y184" s="244" t="str">
        <f t="shared" si="505"/>
        <v>-</v>
      </c>
      <c r="Z184" s="474">
        <f t="shared" si="506"/>
        <v>0</v>
      </c>
      <c r="AA184" s="474">
        <f t="shared" si="507"/>
        <v>0</v>
      </c>
      <c r="AB184" s="244" t="str">
        <f t="shared" si="508"/>
        <v>-</v>
      </c>
      <c r="AC184" s="244" t="str">
        <f t="shared" si="509"/>
        <v>-</v>
      </c>
      <c r="AD184" s="474">
        <f t="shared" si="510"/>
        <v>0</v>
      </c>
      <c r="AE184" s="475">
        <f t="shared" si="511"/>
        <v>0</v>
      </c>
    </row>
    <row r="185" spans="1:31" s="463" customFormat="1" x14ac:dyDescent="0.2">
      <c r="A185" s="464"/>
      <c r="B185" s="465"/>
      <c r="C185" s="469" t="s">
        <v>403</v>
      </c>
      <c r="D185" s="470">
        <f>SUM(D187:D191)</f>
        <v>0</v>
      </c>
      <c r="E185" s="470">
        <f t="shared" ref="E185:I185" si="512">SUM(E187:E191)</f>
        <v>0</v>
      </c>
      <c r="F185" s="470">
        <f t="shared" si="512"/>
        <v>0</v>
      </c>
      <c r="G185" s="470">
        <f t="shared" si="512"/>
        <v>0</v>
      </c>
      <c r="H185" s="470">
        <f t="shared" si="512"/>
        <v>0</v>
      </c>
      <c r="I185" s="470">
        <f t="shared" si="512"/>
        <v>0</v>
      </c>
      <c r="J185" s="236" t="str">
        <f t="shared" ref="J185:K185" si="513">IF(F185&gt;0,H185/F185,"-")</f>
        <v>-</v>
      </c>
      <c r="K185" s="236" t="str">
        <f t="shared" si="513"/>
        <v>-</v>
      </c>
      <c r="L185" s="471">
        <f t="shared" ref="L185:M185" si="514">H185-F185</f>
        <v>0</v>
      </c>
      <c r="M185" s="471">
        <f t="shared" si="514"/>
        <v>0</v>
      </c>
      <c r="N185" s="236" t="str">
        <f t="shared" ref="N185:O185" si="515">IF(D185&gt;0,H185/D185,"-")</f>
        <v>-</v>
      </c>
      <c r="O185" s="236" t="str">
        <f t="shared" si="515"/>
        <v>-</v>
      </c>
      <c r="P185" s="471">
        <f t="shared" ref="P185:Q185" si="516">H185-D185</f>
        <v>0</v>
      </c>
      <c r="Q185" s="472">
        <f t="shared" si="516"/>
        <v>0</v>
      </c>
      <c r="R185" s="470">
        <f>SUM(R187:R191)</f>
        <v>0</v>
      </c>
      <c r="S185" s="470">
        <f t="shared" ref="S185:W185" si="517">SUM(S187:S191)</f>
        <v>0</v>
      </c>
      <c r="T185" s="470">
        <f t="shared" si="517"/>
        <v>0</v>
      </c>
      <c r="U185" s="470">
        <f t="shared" si="517"/>
        <v>0</v>
      </c>
      <c r="V185" s="470">
        <f t="shared" si="517"/>
        <v>0</v>
      </c>
      <c r="W185" s="470">
        <f t="shared" si="517"/>
        <v>0</v>
      </c>
      <c r="X185" s="236" t="str">
        <f t="shared" ref="X185:Y185" si="518">IF(T185&gt;0,V185/T185,"-")</f>
        <v>-</v>
      </c>
      <c r="Y185" s="236" t="str">
        <f t="shared" si="518"/>
        <v>-</v>
      </c>
      <c r="Z185" s="471">
        <f t="shared" ref="Z185:AA185" si="519">V185-T185</f>
        <v>0</v>
      </c>
      <c r="AA185" s="471">
        <f t="shared" si="519"/>
        <v>0</v>
      </c>
      <c r="AB185" s="236" t="str">
        <f t="shared" ref="AB185:AC185" si="520">IF(R185&gt;0,V185/R185,"-")</f>
        <v>-</v>
      </c>
      <c r="AC185" s="236" t="str">
        <f t="shared" si="520"/>
        <v>-</v>
      </c>
      <c r="AD185" s="471">
        <f t="shared" ref="AD185:AE185" si="521">V185-R185</f>
        <v>0</v>
      </c>
      <c r="AE185" s="472">
        <f t="shared" si="521"/>
        <v>0</v>
      </c>
    </row>
    <row r="186" spans="1:31" x14ac:dyDescent="0.2">
      <c r="A186" s="464"/>
      <c r="B186" s="465"/>
      <c r="C186" s="466" t="s">
        <v>242</v>
      </c>
      <c r="D186" s="473"/>
      <c r="E186" s="473"/>
      <c r="F186" s="473"/>
      <c r="G186" s="473"/>
      <c r="H186" s="473"/>
      <c r="I186" s="473"/>
      <c r="J186" s="236"/>
      <c r="K186" s="236"/>
      <c r="L186" s="474"/>
      <c r="M186" s="474"/>
      <c r="N186" s="236"/>
      <c r="O186" s="236"/>
      <c r="P186" s="474"/>
      <c r="Q186" s="475"/>
      <c r="R186" s="473"/>
      <c r="S186" s="473"/>
      <c r="T186" s="473"/>
      <c r="U186" s="473"/>
      <c r="V186" s="473"/>
      <c r="W186" s="473"/>
      <c r="X186" s="236"/>
      <c r="Y186" s="236"/>
      <c r="Z186" s="474"/>
      <c r="AA186" s="474"/>
      <c r="AB186" s="236"/>
      <c r="AC186" s="236"/>
      <c r="AD186" s="474"/>
      <c r="AE186" s="475"/>
    </row>
    <row r="187" spans="1:31" x14ac:dyDescent="0.2">
      <c r="A187" s="464"/>
      <c r="B187" s="465"/>
      <c r="C187" s="476" t="s">
        <v>397</v>
      </c>
      <c r="D187" s="478"/>
      <c r="E187" s="473"/>
      <c r="F187" s="478"/>
      <c r="G187" s="473"/>
      <c r="H187" s="478"/>
      <c r="I187" s="473"/>
      <c r="J187" s="244" t="str">
        <f t="shared" ref="J187:J191" si="522">IF(F187&gt;0,H187/F187,"-")</f>
        <v>-</v>
      </c>
      <c r="K187" s="244" t="str">
        <f t="shared" ref="K187:K191" si="523">IF(G187&gt;0,I187/G187,"-")</f>
        <v>-</v>
      </c>
      <c r="L187" s="474">
        <f t="shared" ref="L187:L191" si="524">H187-F187</f>
        <v>0</v>
      </c>
      <c r="M187" s="474">
        <f t="shared" ref="M187:M191" si="525">I187-G187</f>
        <v>0</v>
      </c>
      <c r="N187" s="244" t="str">
        <f t="shared" ref="N187:N191" si="526">IF(D187&gt;0,H187/D187,"-")</f>
        <v>-</v>
      </c>
      <c r="O187" s="244" t="str">
        <f t="shared" ref="O187:O191" si="527">IF(E187&gt;0,I187/E187,"-")</f>
        <v>-</v>
      </c>
      <c r="P187" s="474">
        <f t="shared" ref="P187:P191" si="528">H187-D187</f>
        <v>0</v>
      </c>
      <c r="Q187" s="475">
        <f t="shared" ref="Q187:Q191" si="529">I187-E187</f>
        <v>0</v>
      </c>
      <c r="R187" s="478"/>
      <c r="S187" s="473"/>
      <c r="T187" s="478"/>
      <c r="U187" s="473"/>
      <c r="V187" s="478"/>
      <c r="W187" s="473"/>
      <c r="X187" s="244" t="str">
        <f t="shared" ref="X187:X191" si="530">IF(T187&gt;0,V187/T187,"-")</f>
        <v>-</v>
      </c>
      <c r="Y187" s="244" t="str">
        <f t="shared" ref="Y187:Y191" si="531">IF(U187&gt;0,W187/U187,"-")</f>
        <v>-</v>
      </c>
      <c r="Z187" s="474">
        <f t="shared" ref="Z187:Z191" si="532">V187-T187</f>
        <v>0</v>
      </c>
      <c r="AA187" s="474">
        <f t="shared" ref="AA187:AA191" si="533">W187-U187</f>
        <v>0</v>
      </c>
      <c r="AB187" s="244" t="str">
        <f t="shared" ref="AB187:AB191" si="534">IF(R187&gt;0,V187/R187,"-")</f>
        <v>-</v>
      </c>
      <c r="AC187" s="244" t="str">
        <f t="shared" ref="AC187:AC191" si="535">IF(S187&gt;0,W187/S187,"-")</f>
        <v>-</v>
      </c>
      <c r="AD187" s="474">
        <f t="shared" ref="AD187:AD191" si="536">V187-R187</f>
        <v>0</v>
      </c>
      <c r="AE187" s="475">
        <f t="shared" ref="AE187:AE191" si="537">W187-S187</f>
        <v>0</v>
      </c>
    </row>
    <row r="188" spans="1:31" ht="22.5" x14ac:dyDescent="0.2">
      <c r="A188" s="464"/>
      <c r="B188" s="465"/>
      <c r="C188" s="477" t="s">
        <v>398</v>
      </c>
      <c r="D188" s="478"/>
      <c r="E188" s="473"/>
      <c r="F188" s="478"/>
      <c r="G188" s="473"/>
      <c r="H188" s="478"/>
      <c r="I188" s="473"/>
      <c r="J188" s="244" t="str">
        <f t="shared" si="522"/>
        <v>-</v>
      </c>
      <c r="K188" s="244" t="str">
        <f t="shared" si="523"/>
        <v>-</v>
      </c>
      <c r="L188" s="474">
        <f t="shared" si="524"/>
        <v>0</v>
      </c>
      <c r="M188" s="474">
        <f t="shared" si="525"/>
        <v>0</v>
      </c>
      <c r="N188" s="244" t="str">
        <f t="shared" si="526"/>
        <v>-</v>
      </c>
      <c r="O188" s="244" t="str">
        <f t="shared" si="527"/>
        <v>-</v>
      </c>
      <c r="P188" s="474">
        <f t="shared" si="528"/>
        <v>0</v>
      </c>
      <c r="Q188" s="475">
        <f t="shared" si="529"/>
        <v>0</v>
      </c>
      <c r="R188" s="478"/>
      <c r="S188" s="473"/>
      <c r="T188" s="478"/>
      <c r="U188" s="473"/>
      <c r="V188" s="478"/>
      <c r="W188" s="473"/>
      <c r="X188" s="244" t="str">
        <f t="shared" si="530"/>
        <v>-</v>
      </c>
      <c r="Y188" s="244" t="str">
        <f t="shared" si="531"/>
        <v>-</v>
      </c>
      <c r="Z188" s="474">
        <f t="shared" si="532"/>
        <v>0</v>
      </c>
      <c r="AA188" s="474">
        <f t="shared" si="533"/>
        <v>0</v>
      </c>
      <c r="AB188" s="244" t="str">
        <f t="shared" si="534"/>
        <v>-</v>
      </c>
      <c r="AC188" s="244" t="str">
        <f t="shared" si="535"/>
        <v>-</v>
      </c>
      <c r="AD188" s="474">
        <f t="shared" si="536"/>
        <v>0</v>
      </c>
      <c r="AE188" s="475">
        <f t="shared" si="537"/>
        <v>0</v>
      </c>
    </row>
    <row r="189" spans="1:31" ht="22.5" x14ac:dyDescent="0.2">
      <c r="A189" s="464"/>
      <c r="B189" s="465"/>
      <c r="C189" s="477" t="s">
        <v>399</v>
      </c>
      <c r="D189" s="478"/>
      <c r="E189" s="473"/>
      <c r="F189" s="478"/>
      <c r="G189" s="473"/>
      <c r="H189" s="478"/>
      <c r="I189" s="473"/>
      <c r="J189" s="244" t="str">
        <f t="shared" si="522"/>
        <v>-</v>
      </c>
      <c r="K189" s="244" t="str">
        <f t="shared" si="523"/>
        <v>-</v>
      </c>
      <c r="L189" s="474">
        <f t="shared" si="524"/>
        <v>0</v>
      </c>
      <c r="M189" s="474">
        <f t="shared" si="525"/>
        <v>0</v>
      </c>
      <c r="N189" s="244" t="str">
        <f t="shared" si="526"/>
        <v>-</v>
      </c>
      <c r="O189" s="244" t="str">
        <f t="shared" si="527"/>
        <v>-</v>
      </c>
      <c r="P189" s="474">
        <f t="shared" si="528"/>
        <v>0</v>
      </c>
      <c r="Q189" s="475">
        <f t="shared" si="529"/>
        <v>0</v>
      </c>
      <c r="R189" s="478"/>
      <c r="S189" s="473"/>
      <c r="T189" s="478"/>
      <c r="U189" s="473"/>
      <c r="V189" s="478"/>
      <c r="W189" s="473"/>
      <c r="X189" s="244" t="str">
        <f t="shared" si="530"/>
        <v>-</v>
      </c>
      <c r="Y189" s="244" t="str">
        <f t="shared" si="531"/>
        <v>-</v>
      </c>
      <c r="Z189" s="474">
        <f t="shared" si="532"/>
        <v>0</v>
      </c>
      <c r="AA189" s="474">
        <f t="shared" si="533"/>
        <v>0</v>
      </c>
      <c r="AB189" s="244" t="str">
        <f t="shared" si="534"/>
        <v>-</v>
      </c>
      <c r="AC189" s="244" t="str">
        <f t="shared" si="535"/>
        <v>-</v>
      </c>
      <c r="AD189" s="474">
        <f t="shared" si="536"/>
        <v>0</v>
      </c>
      <c r="AE189" s="475">
        <f t="shared" si="537"/>
        <v>0</v>
      </c>
    </row>
    <row r="190" spans="1:31" x14ac:dyDescent="0.2">
      <c r="A190" s="464"/>
      <c r="B190" s="465"/>
      <c r="C190" s="477" t="s">
        <v>400</v>
      </c>
      <c r="D190" s="478"/>
      <c r="E190" s="473"/>
      <c r="F190" s="478"/>
      <c r="G190" s="473"/>
      <c r="H190" s="478"/>
      <c r="I190" s="473"/>
      <c r="J190" s="244" t="str">
        <f t="shared" si="522"/>
        <v>-</v>
      </c>
      <c r="K190" s="244" t="str">
        <f t="shared" si="523"/>
        <v>-</v>
      </c>
      <c r="L190" s="474">
        <f t="shared" si="524"/>
        <v>0</v>
      </c>
      <c r="M190" s="474">
        <f t="shared" si="525"/>
        <v>0</v>
      </c>
      <c r="N190" s="244" t="str">
        <f t="shared" si="526"/>
        <v>-</v>
      </c>
      <c r="O190" s="244" t="str">
        <f t="shared" si="527"/>
        <v>-</v>
      </c>
      <c r="P190" s="474">
        <f t="shared" si="528"/>
        <v>0</v>
      </c>
      <c r="Q190" s="475">
        <f t="shared" si="529"/>
        <v>0</v>
      </c>
      <c r="R190" s="478"/>
      <c r="S190" s="473"/>
      <c r="T190" s="478"/>
      <c r="U190" s="473"/>
      <c r="V190" s="478"/>
      <c r="W190" s="473"/>
      <c r="X190" s="244" t="str">
        <f t="shared" si="530"/>
        <v>-</v>
      </c>
      <c r="Y190" s="244" t="str">
        <f t="shared" si="531"/>
        <v>-</v>
      </c>
      <c r="Z190" s="474">
        <f t="shared" si="532"/>
        <v>0</v>
      </c>
      <c r="AA190" s="474">
        <f t="shared" si="533"/>
        <v>0</v>
      </c>
      <c r="AB190" s="244" t="str">
        <f t="shared" si="534"/>
        <v>-</v>
      </c>
      <c r="AC190" s="244" t="str">
        <f t="shared" si="535"/>
        <v>-</v>
      </c>
      <c r="AD190" s="474">
        <f t="shared" si="536"/>
        <v>0</v>
      </c>
      <c r="AE190" s="475">
        <f t="shared" si="537"/>
        <v>0</v>
      </c>
    </row>
    <row r="191" spans="1:31" x14ac:dyDescent="0.2">
      <c r="A191" s="464"/>
      <c r="B191" s="465"/>
      <c r="C191" s="477" t="s">
        <v>401</v>
      </c>
      <c r="D191" s="478"/>
      <c r="E191" s="473"/>
      <c r="F191" s="478"/>
      <c r="G191" s="473"/>
      <c r="H191" s="478"/>
      <c r="I191" s="473"/>
      <c r="J191" s="244" t="str">
        <f t="shared" si="522"/>
        <v>-</v>
      </c>
      <c r="K191" s="244" t="str">
        <f t="shared" si="523"/>
        <v>-</v>
      </c>
      <c r="L191" s="474">
        <f t="shared" si="524"/>
        <v>0</v>
      </c>
      <c r="M191" s="474">
        <f t="shared" si="525"/>
        <v>0</v>
      </c>
      <c r="N191" s="244" t="str">
        <f t="shared" si="526"/>
        <v>-</v>
      </c>
      <c r="O191" s="244" t="str">
        <f t="shared" si="527"/>
        <v>-</v>
      </c>
      <c r="P191" s="474">
        <f t="shared" si="528"/>
        <v>0</v>
      </c>
      <c r="Q191" s="475">
        <f t="shared" si="529"/>
        <v>0</v>
      </c>
      <c r="R191" s="478"/>
      <c r="S191" s="473"/>
      <c r="T191" s="478"/>
      <c r="U191" s="473"/>
      <c r="V191" s="478"/>
      <c r="W191" s="473"/>
      <c r="X191" s="244" t="str">
        <f t="shared" si="530"/>
        <v>-</v>
      </c>
      <c r="Y191" s="244" t="str">
        <f t="shared" si="531"/>
        <v>-</v>
      </c>
      <c r="Z191" s="474">
        <f t="shared" si="532"/>
        <v>0</v>
      </c>
      <c r="AA191" s="474">
        <f t="shared" si="533"/>
        <v>0</v>
      </c>
      <c r="AB191" s="244" t="str">
        <f t="shared" si="534"/>
        <v>-</v>
      </c>
      <c r="AC191" s="244" t="str">
        <f t="shared" si="535"/>
        <v>-</v>
      </c>
      <c r="AD191" s="474">
        <f t="shared" si="536"/>
        <v>0</v>
      </c>
      <c r="AE191" s="475">
        <f t="shared" si="537"/>
        <v>0</v>
      </c>
    </row>
    <row r="192" spans="1:31" s="463" customFormat="1" x14ac:dyDescent="0.2">
      <c r="A192" s="464"/>
      <c r="B192" s="465"/>
      <c r="C192" s="469" t="s">
        <v>404</v>
      </c>
      <c r="D192" s="470">
        <f t="shared" ref="D192:I192" si="538">D194+D195+D196+D197+D198</f>
        <v>0</v>
      </c>
      <c r="E192" s="470">
        <f t="shared" si="538"/>
        <v>0</v>
      </c>
      <c r="F192" s="470">
        <f t="shared" si="538"/>
        <v>0</v>
      </c>
      <c r="G192" s="470">
        <f t="shared" si="538"/>
        <v>0</v>
      </c>
      <c r="H192" s="470">
        <f t="shared" si="538"/>
        <v>0</v>
      </c>
      <c r="I192" s="470">
        <f t="shared" si="538"/>
        <v>0</v>
      </c>
      <c r="J192" s="236" t="str">
        <f t="shared" ref="J192:K192" si="539">IF(F192&gt;0,H192/F192,"-")</f>
        <v>-</v>
      </c>
      <c r="K192" s="236" t="str">
        <f t="shared" si="539"/>
        <v>-</v>
      </c>
      <c r="L192" s="471">
        <f t="shared" ref="L192:M192" si="540">H192-F192</f>
        <v>0</v>
      </c>
      <c r="M192" s="471">
        <f t="shared" si="540"/>
        <v>0</v>
      </c>
      <c r="N192" s="236" t="str">
        <f t="shared" ref="N192:O192" si="541">IF(D192&gt;0,H192/D192,"-")</f>
        <v>-</v>
      </c>
      <c r="O192" s="236" t="str">
        <f t="shared" si="541"/>
        <v>-</v>
      </c>
      <c r="P192" s="471">
        <f t="shared" ref="P192:Q192" si="542">H192-D192</f>
        <v>0</v>
      </c>
      <c r="Q192" s="472">
        <f t="shared" si="542"/>
        <v>0</v>
      </c>
      <c r="R192" s="470">
        <f t="shared" ref="R192:W192" si="543">R194+R195+R196+R197+R198</f>
        <v>0</v>
      </c>
      <c r="S192" s="470">
        <f t="shared" si="543"/>
        <v>0</v>
      </c>
      <c r="T192" s="470">
        <f t="shared" si="543"/>
        <v>0</v>
      </c>
      <c r="U192" s="470">
        <f t="shared" si="543"/>
        <v>0</v>
      </c>
      <c r="V192" s="470">
        <f t="shared" si="543"/>
        <v>0</v>
      </c>
      <c r="W192" s="470">
        <f t="shared" si="543"/>
        <v>0</v>
      </c>
      <c r="X192" s="236" t="str">
        <f t="shared" ref="X192:Y192" si="544">IF(T192&gt;0,V192/T192,"-")</f>
        <v>-</v>
      </c>
      <c r="Y192" s="236" t="str">
        <f t="shared" si="544"/>
        <v>-</v>
      </c>
      <c r="Z192" s="471">
        <f t="shared" ref="Z192:AA192" si="545">V192-T192</f>
        <v>0</v>
      </c>
      <c r="AA192" s="471">
        <f t="shared" si="545"/>
        <v>0</v>
      </c>
      <c r="AB192" s="236" t="str">
        <f t="shared" ref="AB192:AC192" si="546">IF(R192&gt;0,V192/R192,"-")</f>
        <v>-</v>
      </c>
      <c r="AC192" s="236" t="str">
        <f t="shared" si="546"/>
        <v>-</v>
      </c>
      <c r="AD192" s="471">
        <f t="shared" ref="AD192:AE192" si="547">V192-R192</f>
        <v>0</v>
      </c>
      <c r="AE192" s="472">
        <f t="shared" si="547"/>
        <v>0</v>
      </c>
    </row>
    <row r="193" spans="1:31" x14ac:dyDescent="0.2">
      <c r="A193" s="464"/>
      <c r="B193" s="465"/>
      <c r="C193" s="466" t="s">
        <v>242</v>
      </c>
      <c r="D193" s="473"/>
      <c r="E193" s="473"/>
      <c r="F193" s="473"/>
      <c r="G193" s="473"/>
      <c r="H193" s="473"/>
      <c r="I193" s="473"/>
      <c r="J193" s="236"/>
      <c r="K193" s="236"/>
      <c r="L193" s="474"/>
      <c r="M193" s="474"/>
      <c r="N193" s="236"/>
      <c r="O193" s="236"/>
      <c r="P193" s="474"/>
      <c r="Q193" s="475"/>
      <c r="R193" s="473"/>
      <c r="S193" s="473"/>
      <c r="T193" s="473"/>
      <c r="U193" s="473"/>
      <c r="V193" s="473"/>
      <c r="W193" s="473"/>
      <c r="X193" s="236"/>
      <c r="Y193" s="236"/>
      <c r="Z193" s="474"/>
      <c r="AA193" s="474"/>
      <c r="AB193" s="236"/>
      <c r="AC193" s="236"/>
      <c r="AD193" s="474"/>
      <c r="AE193" s="475"/>
    </row>
    <row r="194" spans="1:31" x14ac:dyDescent="0.2">
      <c r="A194" s="464"/>
      <c r="B194" s="465"/>
      <c r="C194" s="476" t="s">
        <v>397</v>
      </c>
      <c r="D194" s="478"/>
      <c r="E194" s="473"/>
      <c r="F194" s="478"/>
      <c r="G194" s="473"/>
      <c r="H194" s="478"/>
      <c r="I194" s="473"/>
      <c r="J194" s="244" t="str">
        <f t="shared" ref="J194:J198" si="548">IF(F194&gt;0,H194/F194,"-")</f>
        <v>-</v>
      </c>
      <c r="K194" s="244" t="str">
        <f t="shared" ref="K194:K198" si="549">IF(G194&gt;0,I194/G194,"-")</f>
        <v>-</v>
      </c>
      <c r="L194" s="474">
        <f t="shared" ref="L194:L198" si="550">H194-F194</f>
        <v>0</v>
      </c>
      <c r="M194" s="474">
        <f t="shared" ref="M194:M198" si="551">I194-G194</f>
        <v>0</v>
      </c>
      <c r="N194" s="244" t="str">
        <f t="shared" ref="N194:N198" si="552">IF(D194&gt;0,H194/D194,"-")</f>
        <v>-</v>
      </c>
      <c r="O194" s="244" t="str">
        <f t="shared" ref="O194:O198" si="553">IF(E194&gt;0,I194/E194,"-")</f>
        <v>-</v>
      </c>
      <c r="P194" s="474">
        <f t="shared" ref="P194:P198" si="554">H194-D194</f>
        <v>0</v>
      </c>
      <c r="Q194" s="475">
        <f t="shared" ref="Q194:Q198" si="555">I194-E194</f>
        <v>0</v>
      </c>
      <c r="R194" s="478"/>
      <c r="S194" s="473"/>
      <c r="T194" s="478"/>
      <c r="U194" s="473"/>
      <c r="V194" s="478"/>
      <c r="W194" s="473"/>
      <c r="X194" s="244" t="str">
        <f t="shared" ref="X194:X198" si="556">IF(T194&gt;0,V194/T194,"-")</f>
        <v>-</v>
      </c>
      <c r="Y194" s="244" t="str">
        <f t="shared" ref="Y194:Y198" si="557">IF(U194&gt;0,W194/U194,"-")</f>
        <v>-</v>
      </c>
      <c r="Z194" s="474">
        <f t="shared" ref="Z194:Z198" si="558">V194-T194</f>
        <v>0</v>
      </c>
      <c r="AA194" s="474">
        <f t="shared" ref="AA194:AA198" si="559">W194-U194</f>
        <v>0</v>
      </c>
      <c r="AB194" s="244" t="str">
        <f t="shared" ref="AB194:AB198" si="560">IF(R194&gt;0,V194/R194,"-")</f>
        <v>-</v>
      </c>
      <c r="AC194" s="244" t="str">
        <f t="shared" ref="AC194:AC198" si="561">IF(S194&gt;0,W194/S194,"-")</f>
        <v>-</v>
      </c>
      <c r="AD194" s="474">
        <f t="shared" ref="AD194:AD198" si="562">V194-R194</f>
        <v>0</v>
      </c>
      <c r="AE194" s="475">
        <f t="shared" ref="AE194:AE198" si="563">W194-S194</f>
        <v>0</v>
      </c>
    </row>
    <row r="195" spans="1:31" ht="22.5" x14ac:dyDescent="0.2">
      <c r="A195" s="464"/>
      <c r="B195" s="465"/>
      <c r="C195" s="477" t="s">
        <v>398</v>
      </c>
      <c r="D195" s="478"/>
      <c r="E195" s="473"/>
      <c r="F195" s="478"/>
      <c r="G195" s="473"/>
      <c r="H195" s="478"/>
      <c r="I195" s="473"/>
      <c r="J195" s="244" t="str">
        <f t="shared" si="548"/>
        <v>-</v>
      </c>
      <c r="K195" s="244" t="str">
        <f t="shared" si="549"/>
        <v>-</v>
      </c>
      <c r="L195" s="474">
        <f t="shared" si="550"/>
        <v>0</v>
      </c>
      <c r="M195" s="474">
        <f t="shared" si="551"/>
        <v>0</v>
      </c>
      <c r="N195" s="244" t="str">
        <f t="shared" si="552"/>
        <v>-</v>
      </c>
      <c r="O195" s="244" t="str">
        <f t="shared" si="553"/>
        <v>-</v>
      </c>
      <c r="P195" s="474">
        <f t="shared" si="554"/>
        <v>0</v>
      </c>
      <c r="Q195" s="475">
        <f t="shared" si="555"/>
        <v>0</v>
      </c>
      <c r="R195" s="478"/>
      <c r="S195" s="473"/>
      <c r="T195" s="478"/>
      <c r="U195" s="473"/>
      <c r="V195" s="478"/>
      <c r="W195" s="473"/>
      <c r="X195" s="244" t="str">
        <f t="shared" si="556"/>
        <v>-</v>
      </c>
      <c r="Y195" s="244" t="str">
        <f t="shared" si="557"/>
        <v>-</v>
      </c>
      <c r="Z195" s="474">
        <f t="shared" si="558"/>
        <v>0</v>
      </c>
      <c r="AA195" s="474">
        <f t="shared" si="559"/>
        <v>0</v>
      </c>
      <c r="AB195" s="244" t="str">
        <f t="shared" si="560"/>
        <v>-</v>
      </c>
      <c r="AC195" s="244" t="str">
        <f t="shared" si="561"/>
        <v>-</v>
      </c>
      <c r="AD195" s="474">
        <f t="shared" si="562"/>
        <v>0</v>
      </c>
      <c r="AE195" s="475">
        <f t="shared" si="563"/>
        <v>0</v>
      </c>
    </row>
    <row r="196" spans="1:31" ht="22.5" x14ac:dyDescent="0.2">
      <c r="A196" s="464"/>
      <c r="B196" s="465"/>
      <c r="C196" s="477" t="s">
        <v>399</v>
      </c>
      <c r="D196" s="478"/>
      <c r="E196" s="473"/>
      <c r="F196" s="478"/>
      <c r="G196" s="473"/>
      <c r="H196" s="478"/>
      <c r="I196" s="473"/>
      <c r="J196" s="244" t="str">
        <f t="shared" si="548"/>
        <v>-</v>
      </c>
      <c r="K196" s="244" t="str">
        <f t="shared" si="549"/>
        <v>-</v>
      </c>
      <c r="L196" s="474">
        <f t="shared" si="550"/>
        <v>0</v>
      </c>
      <c r="M196" s="474">
        <f t="shared" si="551"/>
        <v>0</v>
      </c>
      <c r="N196" s="244" t="str">
        <f t="shared" si="552"/>
        <v>-</v>
      </c>
      <c r="O196" s="244" t="str">
        <f t="shared" si="553"/>
        <v>-</v>
      </c>
      <c r="P196" s="474">
        <f t="shared" si="554"/>
        <v>0</v>
      </c>
      <c r="Q196" s="475">
        <f t="shared" si="555"/>
        <v>0</v>
      </c>
      <c r="R196" s="478"/>
      <c r="S196" s="473"/>
      <c r="T196" s="478"/>
      <c r="U196" s="473"/>
      <c r="V196" s="478"/>
      <c r="W196" s="473"/>
      <c r="X196" s="244" t="str">
        <f t="shared" si="556"/>
        <v>-</v>
      </c>
      <c r="Y196" s="244" t="str">
        <f t="shared" si="557"/>
        <v>-</v>
      </c>
      <c r="Z196" s="474">
        <f t="shared" si="558"/>
        <v>0</v>
      </c>
      <c r="AA196" s="474">
        <f t="shared" si="559"/>
        <v>0</v>
      </c>
      <c r="AB196" s="244" t="str">
        <f t="shared" si="560"/>
        <v>-</v>
      </c>
      <c r="AC196" s="244" t="str">
        <f t="shared" si="561"/>
        <v>-</v>
      </c>
      <c r="AD196" s="474">
        <f t="shared" si="562"/>
        <v>0</v>
      </c>
      <c r="AE196" s="475">
        <f t="shared" si="563"/>
        <v>0</v>
      </c>
    </row>
    <row r="197" spans="1:31" x14ac:dyDescent="0.2">
      <c r="A197" s="464"/>
      <c r="B197" s="465"/>
      <c r="C197" s="477" t="s">
        <v>400</v>
      </c>
      <c r="D197" s="478"/>
      <c r="E197" s="473"/>
      <c r="F197" s="478"/>
      <c r="G197" s="473"/>
      <c r="H197" s="478"/>
      <c r="I197" s="473"/>
      <c r="J197" s="244" t="str">
        <f t="shared" si="548"/>
        <v>-</v>
      </c>
      <c r="K197" s="244" t="str">
        <f t="shared" si="549"/>
        <v>-</v>
      </c>
      <c r="L197" s="474">
        <f t="shared" si="550"/>
        <v>0</v>
      </c>
      <c r="M197" s="474">
        <f t="shared" si="551"/>
        <v>0</v>
      </c>
      <c r="N197" s="244" t="str">
        <f t="shared" si="552"/>
        <v>-</v>
      </c>
      <c r="O197" s="244" t="str">
        <f t="shared" si="553"/>
        <v>-</v>
      </c>
      <c r="P197" s="474">
        <f t="shared" si="554"/>
        <v>0</v>
      </c>
      <c r="Q197" s="475">
        <f t="shared" si="555"/>
        <v>0</v>
      </c>
      <c r="R197" s="478"/>
      <c r="S197" s="473"/>
      <c r="T197" s="478"/>
      <c r="U197" s="473"/>
      <c r="V197" s="478"/>
      <c r="W197" s="473"/>
      <c r="X197" s="244" t="str">
        <f t="shared" si="556"/>
        <v>-</v>
      </c>
      <c r="Y197" s="244" t="str">
        <f t="shared" si="557"/>
        <v>-</v>
      </c>
      <c r="Z197" s="474">
        <f t="shared" si="558"/>
        <v>0</v>
      </c>
      <c r="AA197" s="474">
        <f t="shared" si="559"/>
        <v>0</v>
      </c>
      <c r="AB197" s="244" t="str">
        <f t="shared" si="560"/>
        <v>-</v>
      </c>
      <c r="AC197" s="244" t="str">
        <f t="shared" si="561"/>
        <v>-</v>
      </c>
      <c r="AD197" s="474">
        <f t="shared" si="562"/>
        <v>0</v>
      </c>
      <c r="AE197" s="475">
        <f t="shared" si="563"/>
        <v>0</v>
      </c>
    </row>
    <row r="198" spans="1:31" x14ac:dyDescent="0.2">
      <c r="A198" s="479"/>
      <c r="B198" s="480"/>
      <c r="C198" s="481" t="s">
        <v>401</v>
      </c>
      <c r="D198" s="478"/>
      <c r="E198" s="473"/>
      <c r="F198" s="478"/>
      <c r="G198" s="473"/>
      <c r="H198" s="478"/>
      <c r="I198" s="473"/>
      <c r="J198" s="244" t="str">
        <f t="shared" si="548"/>
        <v>-</v>
      </c>
      <c r="K198" s="244" t="str">
        <f t="shared" si="549"/>
        <v>-</v>
      </c>
      <c r="L198" s="482">
        <f t="shared" si="550"/>
        <v>0</v>
      </c>
      <c r="M198" s="482">
        <f t="shared" si="551"/>
        <v>0</v>
      </c>
      <c r="N198" s="244" t="str">
        <f t="shared" si="552"/>
        <v>-</v>
      </c>
      <c r="O198" s="244" t="str">
        <f t="shared" si="553"/>
        <v>-</v>
      </c>
      <c r="P198" s="482">
        <f t="shared" si="554"/>
        <v>0</v>
      </c>
      <c r="Q198" s="483">
        <f t="shared" si="555"/>
        <v>0</v>
      </c>
      <c r="R198" s="478"/>
      <c r="S198" s="473"/>
      <c r="T198" s="478"/>
      <c r="U198" s="473"/>
      <c r="V198" s="478"/>
      <c r="W198" s="473"/>
      <c r="X198" s="244" t="str">
        <f t="shared" si="556"/>
        <v>-</v>
      </c>
      <c r="Y198" s="244" t="str">
        <f t="shared" si="557"/>
        <v>-</v>
      </c>
      <c r="Z198" s="482">
        <f t="shared" si="558"/>
        <v>0</v>
      </c>
      <c r="AA198" s="482">
        <f t="shared" si="559"/>
        <v>0</v>
      </c>
      <c r="AB198" s="244" t="str">
        <f t="shared" si="560"/>
        <v>-</v>
      </c>
      <c r="AC198" s="244" t="str">
        <f t="shared" si="561"/>
        <v>-</v>
      </c>
      <c r="AD198" s="482">
        <f t="shared" si="562"/>
        <v>0</v>
      </c>
      <c r="AE198" s="483">
        <f t="shared" si="563"/>
        <v>0</v>
      </c>
    </row>
    <row r="199" spans="1:31" s="463" customFormat="1" ht="22.5" x14ac:dyDescent="0.2">
      <c r="A199" s="484"/>
      <c r="B199" s="485"/>
      <c r="C199" s="486" t="s">
        <v>405</v>
      </c>
      <c r="D199" s="487">
        <f>IFERROR((D171-D177-D536-D537)/D166/3*1000,0)</f>
        <v>0</v>
      </c>
      <c r="E199" s="487">
        <f>IFERROR((E171-E177-E536-E537)/D166/3*1000,0)</f>
        <v>0</v>
      </c>
      <c r="F199" s="487">
        <f>IFERROR((F171-F177-F536-F537)/F166/3*1000,0)</f>
        <v>0</v>
      </c>
      <c r="G199" s="487">
        <f>IFERROR((G171-G177-G536-G537)/F166/3*1000,0)</f>
        <v>0</v>
      </c>
      <c r="H199" s="487">
        <f>IFERROR((H171-H177-H536-H537)/H166/3*1000,0)</f>
        <v>0</v>
      </c>
      <c r="I199" s="487">
        <f>IFERROR((I171-I177-I536-I537)/H166/3*1000,0)</f>
        <v>0</v>
      </c>
      <c r="J199" s="488">
        <f t="shared" ref="J199:K203" si="564">IFERROR(H199/F199,0)</f>
        <v>0</v>
      </c>
      <c r="K199" s="488">
        <f t="shared" si="564"/>
        <v>0</v>
      </c>
      <c r="L199" s="471">
        <f t="shared" ref="L199:M203" si="565">H199-F199</f>
        <v>0</v>
      </c>
      <c r="M199" s="471">
        <f t="shared" si="565"/>
        <v>0</v>
      </c>
      <c r="N199" s="488">
        <f>IFERROR(H199/D199,0)</f>
        <v>0</v>
      </c>
      <c r="O199" s="488">
        <f>IFERROR(I199/E199,0)</f>
        <v>0</v>
      </c>
      <c r="P199" s="471">
        <f>H199-D199</f>
        <v>0</v>
      </c>
      <c r="Q199" s="472">
        <f>I199-E199</f>
        <v>0</v>
      </c>
      <c r="R199" s="487">
        <f>IFERROR((R171-R177-R536-R537)/R166/[1]Период!$B$3*1000,0)</f>
        <v>0</v>
      </c>
      <c r="S199" s="487">
        <f>IFERROR((S171-S177-S536-S537)/R166/[1]Период!$B$3*1000,0)</f>
        <v>0</v>
      </c>
      <c r="T199" s="487">
        <f>IFERROR((T171-T177-T536-T537)/T166/[1]Период!$B$3*1000,0)</f>
        <v>0</v>
      </c>
      <c r="U199" s="487">
        <f>IFERROR((U171-U177-U536-U537)/T166/[1]Период!$B$3*1000,0)</f>
        <v>0</v>
      </c>
      <c r="V199" s="487">
        <f>IFERROR((V171-V177-V536-V537)/V166/[1]Период!$B$3*1000,0)</f>
        <v>0</v>
      </c>
      <c r="W199" s="487">
        <f>IFERROR((W171-W177-W536-W537)/V166/[1]Период!$B$3*1000,0)</f>
        <v>0</v>
      </c>
      <c r="X199" s="488">
        <f t="shared" ref="X199:Y203" si="566">IFERROR(V199/T199,0)</f>
        <v>0</v>
      </c>
      <c r="Y199" s="488">
        <f t="shared" si="566"/>
        <v>0</v>
      </c>
      <c r="Z199" s="471">
        <f t="shared" ref="Z199:AA203" si="567">V199-T199</f>
        <v>0</v>
      </c>
      <c r="AA199" s="471">
        <f t="shared" si="567"/>
        <v>0</v>
      </c>
      <c r="AB199" s="488">
        <f>IFERROR(V199/R199,0)</f>
        <v>0</v>
      </c>
      <c r="AC199" s="488">
        <f>IFERROR(W199/S199,0)</f>
        <v>0</v>
      </c>
      <c r="AD199" s="471">
        <f>V199-R199</f>
        <v>0</v>
      </c>
      <c r="AE199" s="472">
        <f>W199-S199</f>
        <v>0</v>
      </c>
    </row>
    <row r="200" spans="1:31" x14ac:dyDescent="0.2">
      <c r="A200" s="489"/>
      <c r="B200" s="490"/>
      <c r="C200" s="491" t="s">
        <v>242</v>
      </c>
      <c r="D200" s="492"/>
      <c r="E200" s="382"/>
      <c r="F200" s="492"/>
      <c r="G200" s="382"/>
      <c r="H200" s="492"/>
      <c r="I200" s="382"/>
      <c r="J200" s="244">
        <f t="shared" si="564"/>
        <v>0</v>
      </c>
      <c r="K200" s="244">
        <f t="shared" si="564"/>
        <v>0</v>
      </c>
      <c r="L200" s="474">
        <f t="shared" si="565"/>
        <v>0</v>
      </c>
      <c r="M200" s="474">
        <f t="shared" si="565"/>
        <v>0</v>
      </c>
      <c r="N200" s="244">
        <f t="shared" ref="N200:O203" si="568">IFERROR(H200/D200,0)</f>
        <v>0</v>
      </c>
      <c r="O200" s="244">
        <f t="shared" si="568"/>
        <v>0</v>
      </c>
      <c r="P200" s="474">
        <f t="shared" ref="P200:Q203" si="569">H200-D200</f>
        <v>0</v>
      </c>
      <c r="Q200" s="475">
        <f t="shared" si="569"/>
        <v>0</v>
      </c>
      <c r="R200" s="492"/>
      <c r="S200" s="382"/>
      <c r="T200" s="492"/>
      <c r="U200" s="382"/>
      <c r="V200" s="492"/>
      <c r="W200" s="382"/>
      <c r="X200" s="244">
        <f t="shared" si="566"/>
        <v>0</v>
      </c>
      <c r="Y200" s="244">
        <f t="shared" si="566"/>
        <v>0</v>
      </c>
      <c r="Z200" s="474">
        <f t="shared" si="567"/>
        <v>0</v>
      </c>
      <c r="AA200" s="474">
        <f t="shared" si="567"/>
        <v>0</v>
      </c>
      <c r="AB200" s="244">
        <f t="shared" ref="AB200:AC203" si="570">IFERROR(V200/R200,0)</f>
        <v>0</v>
      </c>
      <c r="AC200" s="244">
        <f t="shared" si="570"/>
        <v>0</v>
      </c>
      <c r="AD200" s="474">
        <f t="shared" ref="AD200:AE203" si="571">V200-R200</f>
        <v>0</v>
      </c>
      <c r="AE200" s="475">
        <f t="shared" si="571"/>
        <v>0</v>
      </c>
    </row>
    <row r="201" spans="1:31" x14ac:dyDescent="0.2">
      <c r="A201" s="489"/>
      <c r="B201" s="490"/>
      <c r="C201" s="493" t="s">
        <v>406</v>
      </c>
      <c r="D201" s="492">
        <f>IFERROR((D178-D184-D539-D540)/D168/3*1000,0)</f>
        <v>0</v>
      </c>
      <c r="E201" s="492">
        <f>IFERROR((E178-E184-E539-E540)/D168/3*1000,0)</f>
        <v>0</v>
      </c>
      <c r="F201" s="492">
        <f>IFERROR((F178-F184-F539-F540)/F168/3*1000,0)</f>
        <v>0</v>
      </c>
      <c r="G201" s="492">
        <f>IFERROR((G178-G184-G539-G540)/F168/3*1000,0)</f>
        <v>0</v>
      </c>
      <c r="H201" s="492">
        <f>IFERROR((H178-H184-H539-H540)/H168/3*1000,0)</f>
        <v>0</v>
      </c>
      <c r="I201" s="492">
        <f>IFERROR((I178-I184-I539-I540)/H168/3*1000,0)</f>
        <v>0</v>
      </c>
      <c r="J201" s="244">
        <f t="shared" si="564"/>
        <v>0</v>
      </c>
      <c r="K201" s="244">
        <f t="shared" si="564"/>
        <v>0</v>
      </c>
      <c r="L201" s="474">
        <f t="shared" si="565"/>
        <v>0</v>
      </c>
      <c r="M201" s="474">
        <f t="shared" si="565"/>
        <v>0</v>
      </c>
      <c r="N201" s="244">
        <f t="shared" si="568"/>
        <v>0</v>
      </c>
      <c r="O201" s="244">
        <f t="shared" si="568"/>
        <v>0</v>
      </c>
      <c r="P201" s="474">
        <f t="shared" si="569"/>
        <v>0</v>
      </c>
      <c r="Q201" s="475">
        <f t="shared" si="569"/>
        <v>0</v>
      </c>
      <c r="R201" s="492">
        <f>IFERROR((R178-R184-R539-R540)/R168/[1]Период!$B$3*1000,0)</f>
        <v>0</v>
      </c>
      <c r="S201" s="492">
        <f>IFERROR((S178-S184-S539-S540)/R168/[1]Период!$B$3*1000,0)</f>
        <v>0</v>
      </c>
      <c r="T201" s="492">
        <f>IFERROR((T178-T184-T539-T540)/T168/[1]Период!$B$3*1000,0)</f>
        <v>0</v>
      </c>
      <c r="U201" s="492">
        <f>IFERROR((U178-U184-U539-U540)/T168/[1]Период!$B$3*1000,0)</f>
        <v>0</v>
      </c>
      <c r="V201" s="492">
        <f>IFERROR((V178-V184-V539-V540)/V168/[1]Период!$B$3*1000,0)</f>
        <v>0</v>
      </c>
      <c r="W201" s="492">
        <f>IFERROR((W178-W184-W539-W540)/V168/[1]Период!$B$3*1000,0)</f>
        <v>0</v>
      </c>
      <c r="X201" s="244">
        <f t="shared" si="566"/>
        <v>0</v>
      </c>
      <c r="Y201" s="244">
        <f t="shared" si="566"/>
        <v>0</v>
      </c>
      <c r="Z201" s="474">
        <f t="shared" si="567"/>
        <v>0</v>
      </c>
      <c r="AA201" s="474">
        <f t="shared" si="567"/>
        <v>0</v>
      </c>
      <c r="AB201" s="244">
        <f t="shared" si="570"/>
        <v>0</v>
      </c>
      <c r="AC201" s="244">
        <f t="shared" si="570"/>
        <v>0</v>
      </c>
      <c r="AD201" s="474">
        <f t="shared" si="571"/>
        <v>0</v>
      </c>
      <c r="AE201" s="475">
        <f t="shared" si="571"/>
        <v>0</v>
      </c>
    </row>
    <row r="202" spans="1:31" x14ac:dyDescent="0.2">
      <c r="A202" s="489"/>
      <c r="B202" s="490"/>
      <c r="C202" s="493" t="s">
        <v>407</v>
      </c>
      <c r="D202" s="492">
        <f>IFERROR((D185-D191-D542-D543)/D169/3*1000,0)</f>
        <v>0</v>
      </c>
      <c r="E202" s="492">
        <f>IFERROR((E185-E191-E542-E543)/D169/3*1000,0)</f>
        <v>0</v>
      </c>
      <c r="F202" s="492">
        <f>IFERROR((F185-F191-F542-F543)/F169/3*1000,0)</f>
        <v>0</v>
      </c>
      <c r="G202" s="492">
        <f>IFERROR((G185-G191-G542-G543)/F169/3*1000,0)</f>
        <v>0</v>
      </c>
      <c r="H202" s="492">
        <f>IFERROR((H185-H191-H542-H543)/H169/3*1000,0)</f>
        <v>0</v>
      </c>
      <c r="I202" s="492">
        <f>IFERROR((I185-I191-I542-I543)/H169/3*1000,0)</f>
        <v>0</v>
      </c>
      <c r="J202" s="244">
        <f t="shared" si="564"/>
        <v>0</v>
      </c>
      <c r="K202" s="244">
        <f t="shared" si="564"/>
        <v>0</v>
      </c>
      <c r="L202" s="474">
        <f t="shared" si="565"/>
        <v>0</v>
      </c>
      <c r="M202" s="474">
        <f t="shared" si="565"/>
        <v>0</v>
      </c>
      <c r="N202" s="244">
        <f t="shared" si="568"/>
        <v>0</v>
      </c>
      <c r="O202" s="244">
        <f t="shared" si="568"/>
        <v>0</v>
      </c>
      <c r="P202" s="474">
        <f t="shared" si="569"/>
        <v>0</v>
      </c>
      <c r="Q202" s="475">
        <f t="shared" si="569"/>
        <v>0</v>
      </c>
      <c r="R202" s="492">
        <f>IFERROR((R185-R191-R542-R543)/R169/[1]Период!$B$3*1000,0)</f>
        <v>0</v>
      </c>
      <c r="S202" s="492">
        <f>IFERROR((S185-S191-S542-S543)/R169/[1]Период!$B$3*1000,0)</f>
        <v>0</v>
      </c>
      <c r="T202" s="492">
        <f>IFERROR((T185-T191-T542-T543)/T169/[1]Период!$B$3*1000,0)</f>
        <v>0</v>
      </c>
      <c r="U202" s="492">
        <f>IFERROR((U185-U191-U542-U543)/T169/[1]Период!$B$3*1000,0)</f>
        <v>0</v>
      </c>
      <c r="V202" s="492">
        <f>IFERROR((V185-V191-V542-V543)/V169/[1]Период!$B$3*1000,0)</f>
        <v>0</v>
      </c>
      <c r="W202" s="492">
        <f>IFERROR((W185-W191-W542-W543)/V169/[1]Период!$B$3*1000,0)</f>
        <v>0</v>
      </c>
      <c r="X202" s="244">
        <f t="shared" si="566"/>
        <v>0</v>
      </c>
      <c r="Y202" s="244">
        <f t="shared" si="566"/>
        <v>0</v>
      </c>
      <c r="Z202" s="474">
        <f t="shared" si="567"/>
        <v>0</v>
      </c>
      <c r="AA202" s="474">
        <f t="shared" si="567"/>
        <v>0</v>
      </c>
      <c r="AB202" s="244">
        <f t="shared" si="570"/>
        <v>0</v>
      </c>
      <c r="AC202" s="244">
        <f t="shared" si="570"/>
        <v>0</v>
      </c>
      <c r="AD202" s="474">
        <f t="shared" si="571"/>
        <v>0</v>
      </c>
      <c r="AE202" s="475">
        <f t="shared" si="571"/>
        <v>0</v>
      </c>
    </row>
    <row r="203" spans="1:31" x14ac:dyDescent="0.2">
      <c r="A203" s="489"/>
      <c r="B203" s="490"/>
      <c r="C203" s="494" t="s">
        <v>408</v>
      </c>
      <c r="D203" s="495">
        <f>IFERROR((D192-D198-D545-D546)/D170/3*1000,0)</f>
        <v>0</v>
      </c>
      <c r="E203" s="495">
        <f>IFERROR((E192-E198-E545-E546)/D170/3*1000,0)</f>
        <v>0</v>
      </c>
      <c r="F203" s="495">
        <f>IFERROR((F192-F198-F545-F546)/F170/3*1000,0)</f>
        <v>0</v>
      </c>
      <c r="G203" s="495">
        <f>IFERROR((G192-G198-G545-G546)/F170/3*1000,0)</f>
        <v>0</v>
      </c>
      <c r="H203" s="495">
        <f>IFERROR((H192-H198-H545-H546)/H170/3*1000,0)</f>
        <v>0</v>
      </c>
      <c r="I203" s="495">
        <f>IFERROR((I192-I198-I545-I546)/H170/3*1000,0)</f>
        <v>0</v>
      </c>
      <c r="J203" s="244">
        <f t="shared" si="564"/>
        <v>0</v>
      </c>
      <c r="K203" s="244">
        <f t="shared" si="564"/>
        <v>0</v>
      </c>
      <c r="L203" s="474">
        <f t="shared" si="565"/>
        <v>0</v>
      </c>
      <c r="M203" s="474">
        <f t="shared" si="565"/>
        <v>0</v>
      </c>
      <c r="N203" s="244">
        <f t="shared" si="568"/>
        <v>0</v>
      </c>
      <c r="O203" s="244">
        <f t="shared" si="568"/>
        <v>0</v>
      </c>
      <c r="P203" s="474">
        <f t="shared" si="569"/>
        <v>0</v>
      </c>
      <c r="Q203" s="475">
        <f t="shared" si="569"/>
        <v>0</v>
      </c>
      <c r="R203" s="495">
        <f>IFERROR((R192-R198-R545-R546)/R170/[1]Период!$B$3*1000,0)</f>
        <v>0</v>
      </c>
      <c r="S203" s="495">
        <f>IFERROR((S192-S198-S545-S546)/R170/[1]Период!$B$3*1000,0)</f>
        <v>0</v>
      </c>
      <c r="T203" s="495">
        <f>IFERROR((T192-T198-T545-T546)/T170/[1]Период!$B$3*1000,0)</f>
        <v>0</v>
      </c>
      <c r="U203" s="495">
        <f>IFERROR((U192-U198-U545-U546)/T170/[1]Период!$B$3*1000,0)</f>
        <v>0</v>
      </c>
      <c r="V203" s="495">
        <f>IFERROR((V192-V198-V545-V546)/V170/[1]Период!$B$3*1000,0)</f>
        <v>0</v>
      </c>
      <c r="W203" s="495">
        <f>IFERROR((W192-W198-W545-W546)/V170/[1]Период!$B$3*1000,0)</f>
        <v>0</v>
      </c>
      <c r="X203" s="244">
        <f t="shared" si="566"/>
        <v>0</v>
      </c>
      <c r="Y203" s="244">
        <f t="shared" si="566"/>
        <v>0</v>
      </c>
      <c r="Z203" s="474">
        <f t="shared" si="567"/>
        <v>0</v>
      </c>
      <c r="AA203" s="474">
        <f t="shared" si="567"/>
        <v>0</v>
      </c>
      <c r="AB203" s="244">
        <f t="shared" si="570"/>
        <v>0</v>
      </c>
      <c r="AC203" s="244">
        <f t="shared" si="570"/>
        <v>0</v>
      </c>
      <c r="AD203" s="474">
        <f t="shared" si="571"/>
        <v>0</v>
      </c>
      <c r="AE203" s="475">
        <f t="shared" si="571"/>
        <v>0</v>
      </c>
    </row>
    <row r="204" spans="1:31" x14ac:dyDescent="0.2">
      <c r="A204" s="457">
        <v>6</v>
      </c>
      <c r="B204" s="458"/>
      <c r="C204" s="459" t="s">
        <v>413</v>
      </c>
      <c r="D204" s="856"/>
      <c r="E204" s="854"/>
      <c r="F204" s="853"/>
      <c r="G204" s="854"/>
      <c r="H204" s="853"/>
      <c r="I204" s="854"/>
      <c r="J204" s="853"/>
      <c r="K204" s="854"/>
      <c r="L204" s="853"/>
      <c r="M204" s="854"/>
      <c r="N204" s="853"/>
      <c r="O204" s="854"/>
      <c r="P204" s="853"/>
      <c r="Q204" s="855"/>
      <c r="R204" s="856"/>
      <c r="S204" s="854"/>
      <c r="T204" s="853"/>
      <c r="U204" s="854"/>
      <c r="V204" s="853"/>
      <c r="W204" s="854"/>
      <c r="X204" s="853"/>
      <c r="Y204" s="854"/>
      <c r="Z204" s="853"/>
      <c r="AA204" s="854"/>
      <c r="AB204" s="853"/>
      <c r="AC204" s="854"/>
      <c r="AD204" s="853"/>
      <c r="AE204" s="855"/>
    </row>
    <row r="205" spans="1:31" x14ac:dyDescent="0.2">
      <c r="A205" s="460"/>
      <c r="B205" s="461"/>
      <c r="C205" s="462" t="s">
        <v>394</v>
      </c>
      <c r="D205" s="863">
        <f>D207+D208+D209</f>
        <v>0</v>
      </c>
      <c r="E205" s="864"/>
      <c r="F205" s="863">
        <f>F207+F208+F209</f>
        <v>0</v>
      </c>
      <c r="G205" s="864"/>
      <c r="H205" s="863">
        <f>H207+H208+H209</f>
        <v>0</v>
      </c>
      <c r="I205" s="864"/>
      <c r="J205" s="848" t="str">
        <f t="shared" ref="J205" si="572">IF(F205&gt;0,H205/F205,"-")</f>
        <v>-</v>
      </c>
      <c r="K205" s="849"/>
      <c r="L205" s="850">
        <f t="shared" ref="L205" si="573">H205-F205</f>
        <v>0</v>
      </c>
      <c r="M205" s="851"/>
      <c r="N205" s="848" t="str">
        <f t="shared" ref="N205" si="574">IF(D205&gt;0,H205/D205,"-")</f>
        <v>-</v>
      </c>
      <c r="O205" s="849"/>
      <c r="P205" s="850">
        <f t="shared" ref="P205" si="575">H205-D205</f>
        <v>0</v>
      </c>
      <c r="Q205" s="852"/>
      <c r="R205" s="863">
        <f>R207+R208+R209</f>
        <v>0</v>
      </c>
      <c r="S205" s="864"/>
      <c r="T205" s="863">
        <f>T207+T208+T209</f>
        <v>0</v>
      </c>
      <c r="U205" s="864"/>
      <c r="V205" s="863">
        <f>V207+V208+V209</f>
        <v>0</v>
      </c>
      <c r="W205" s="864"/>
      <c r="X205" s="848" t="str">
        <f t="shared" ref="X205" si="576">IF(T205&gt;0,V205/T205,"-")</f>
        <v>-</v>
      </c>
      <c r="Y205" s="849"/>
      <c r="Z205" s="850">
        <f t="shared" ref="Z205" si="577">V205-T205</f>
        <v>0</v>
      </c>
      <c r="AA205" s="851"/>
      <c r="AB205" s="848" t="str">
        <f t="shared" ref="AB205" si="578">IF(R205&gt;0,V205/R205,"-")</f>
        <v>-</v>
      </c>
      <c r="AC205" s="849"/>
      <c r="AD205" s="850">
        <f t="shared" ref="AD205" si="579">V205-R205</f>
        <v>0</v>
      </c>
      <c r="AE205" s="852"/>
    </row>
    <row r="206" spans="1:31" s="463" customFormat="1" x14ac:dyDescent="0.2">
      <c r="A206" s="464"/>
      <c r="B206" s="465"/>
      <c r="C206" s="466" t="s">
        <v>242</v>
      </c>
      <c r="D206" s="861"/>
      <c r="E206" s="862"/>
      <c r="F206" s="861"/>
      <c r="G206" s="862"/>
      <c r="H206" s="861"/>
      <c r="I206" s="862"/>
      <c r="J206" s="784"/>
      <c r="K206" s="785"/>
      <c r="L206" s="857"/>
      <c r="M206" s="858"/>
      <c r="N206" s="784"/>
      <c r="O206" s="785"/>
      <c r="P206" s="857"/>
      <c r="Q206" s="859"/>
      <c r="R206" s="861"/>
      <c r="S206" s="862"/>
      <c r="T206" s="861"/>
      <c r="U206" s="862"/>
      <c r="V206" s="861"/>
      <c r="W206" s="862"/>
      <c r="X206" s="784"/>
      <c r="Y206" s="785"/>
      <c r="Z206" s="857"/>
      <c r="AA206" s="858"/>
      <c r="AB206" s="784"/>
      <c r="AC206" s="785"/>
      <c r="AD206" s="857"/>
      <c r="AE206" s="859"/>
    </row>
    <row r="207" spans="1:31" x14ac:dyDescent="0.2">
      <c r="A207" s="464"/>
      <c r="B207" s="465"/>
      <c r="C207" s="467" t="s">
        <v>323</v>
      </c>
      <c r="D207" s="782"/>
      <c r="E207" s="783"/>
      <c r="F207" s="782"/>
      <c r="G207" s="783"/>
      <c r="H207" s="782"/>
      <c r="I207" s="783"/>
      <c r="J207" s="784" t="str">
        <f t="shared" ref="J207:K210" si="580">IF(F207&gt;0,H207/F207,"-")</f>
        <v>-</v>
      </c>
      <c r="K207" s="785"/>
      <c r="L207" s="857">
        <f t="shared" ref="L207:M210" si="581">H207-F207</f>
        <v>0</v>
      </c>
      <c r="M207" s="858"/>
      <c r="N207" s="784" t="str">
        <f t="shared" ref="N207:O210" si="582">IF(D207&gt;0,H207/D207,"-")</f>
        <v>-</v>
      </c>
      <c r="O207" s="785"/>
      <c r="P207" s="857">
        <f t="shared" ref="P207:Q210" si="583">H207-D207</f>
        <v>0</v>
      </c>
      <c r="Q207" s="859"/>
      <c r="R207" s="782"/>
      <c r="S207" s="783"/>
      <c r="T207" s="782"/>
      <c r="U207" s="783"/>
      <c r="V207" s="782"/>
      <c r="W207" s="783"/>
      <c r="X207" s="784" t="str">
        <f t="shared" ref="X207:Y210" si="584">IF(T207&gt;0,V207/T207,"-")</f>
        <v>-</v>
      </c>
      <c r="Y207" s="785"/>
      <c r="Z207" s="857">
        <f t="shared" ref="Z207:AA210" si="585">V207-T207</f>
        <v>0</v>
      </c>
      <c r="AA207" s="858"/>
      <c r="AB207" s="784" t="str">
        <f t="shared" ref="AB207:AC210" si="586">IF(R207&gt;0,V207/R207,"-")</f>
        <v>-</v>
      </c>
      <c r="AC207" s="785"/>
      <c r="AD207" s="857">
        <f t="shared" ref="AD207:AE210" si="587">V207-R207</f>
        <v>0</v>
      </c>
      <c r="AE207" s="859"/>
    </row>
    <row r="208" spans="1:31" x14ac:dyDescent="0.2">
      <c r="A208" s="464"/>
      <c r="B208" s="465"/>
      <c r="C208" s="467" t="s">
        <v>325</v>
      </c>
      <c r="D208" s="782"/>
      <c r="E208" s="783"/>
      <c r="F208" s="782"/>
      <c r="G208" s="783"/>
      <c r="H208" s="782"/>
      <c r="I208" s="783"/>
      <c r="J208" s="784" t="str">
        <f t="shared" si="580"/>
        <v>-</v>
      </c>
      <c r="K208" s="785"/>
      <c r="L208" s="857">
        <f t="shared" si="581"/>
        <v>0</v>
      </c>
      <c r="M208" s="858"/>
      <c r="N208" s="784" t="str">
        <f t="shared" si="582"/>
        <v>-</v>
      </c>
      <c r="O208" s="785"/>
      <c r="P208" s="857">
        <f t="shared" si="583"/>
        <v>0</v>
      </c>
      <c r="Q208" s="859"/>
      <c r="R208" s="782"/>
      <c r="S208" s="783"/>
      <c r="T208" s="782"/>
      <c r="U208" s="783"/>
      <c r="V208" s="782"/>
      <c r="W208" s="783"/>
      <c r="X208" s="784" t="str">
        <f t="shared" si="584"/>
        <v>-</v>
      </c>
      <c r="Y208" s="785"/>
      <c r="Z208" s="857">
        <f t="shared" si="585"/>
        <v>0</v>
      </c>
      <c r="AA208" s="858"/>
      <c r="AB208" s="784" t="str">
        <f t="shared" si="586"/>
        <v>-</v>
      </c>
      <c r="AC208" s="785"/>
      <c r="AD208" s="857">
        <f t="shared" si="587"/>
        <v>0</v>
      </c>
      <c r="AE208" s="859"/>
    </row>
    <row r="209" spans="1:31" x14ac:dyDescent="0.2">
      <c r="A209" s="464"/>
      <c r="B209" s="465"/>
      <c r="C209" s="468" t="s">
        <v>395</v>
      </c>
      <c r="D209" s="782"/>
      <c r="E209" s="783"/>
      <c r="F209" s="782"/>
      <c r="G209" s="783"/>
      <c r="H209" s="782"/>
      <c r="I209" s="783"/>
      <c r="J209" s="784" t="str">
        <f t="shared" si="580"/>
        <v>-</v>
      </c>
      <c r="K209" s="785"/>
      <c r="L209" s="857">
        <f t="shared" si="581"/>
        <v>0</v>
      </c>
      <c r="M209" s="858"/>
      <c r="N209" s="784" t="str">
        <f t="shared" si="582"/>
        <v>-</v>
      </c>
      <c r="O209" s="785"/>
      <c r="P209" s="857">
        <f t="shared" si="583"/>
        <v>0</v>
      </c>
      <c r="Q209" s="859"/>
      <c r="R209" s="782"/>
      <c r="S209" s="783"/>
      <c r="T209" s="782"/>
      <c r="U209" s="783"/>
      <c r="V209" s="782"/>
      <c r="W209" s="783"/>
      <c r="X209" s="784" t="str">
        <f t="shared" si="584"/>
        <v>-</v>
      </c>
      <c r="Y209" s="785"/>
      <c r="Z209" s="857">
        <f t="shared" si="585"/>
        <v>0</v>
      </c>
      <c r="AA209" s="858"/>
      <c r="AB209" s="784" t="str">
        <f t="shared" si="586"/>
        <v>-</v>
      </c>
      <c r="AC209" s="785"/>
      <c r="AD209" s="857">
        <f t="shared" si="587"/>
        <v>0</v>
      </c>
      <c r="AE209" s="859"/>
    </row>
    <row r="210" spans="1:31" x14ac:dyDescent="0.2">
      <c r="A210" s="464"/>
      <c r="B210" s="465"/>
      <c r="C210" s="469" t="s">
        <v>396</v>
      </c>
      <c r="D210" s="470">
        <f>SUM(D212:D216)</f>
        <v>0</v>
      </c>
      <c r="E210" s="470">
        <f t="shared" ref="E210:I210" si="588">SUM(E212:E216)</f>
        <v>0</v>
      </c>
      <c r="F210" s="470">
        <f t="shared" si="588"/>
        <v>0</v>
      </c>
      <c r="G210" s="470">
        <f t="shared" si="588"/>
        <v>0</v>
      </c>
      <c r="H210" s="470">
        <f t="shared" si="588"/>
        <v>0</v>
      </c>
      <c r="I210" s="470">
        <f t="shared" si="588"/>
        <v>0</v>
      </c>
      <c r="J210" s="236" t="str">
        <f t="shared" si="580"/>
        <v>-</v>
      </c>
      <c r="K210" s="236" t="str">
        <f t="shared" si="580"/>
        <v>-</v>
      </c>
      <c r="L210" s="471">
        <f t="shared" si="581"/>
        <v>0</v>
      </c>
      <c r="M210" s="471">
        <f t="shared" si="581"/>
        <v>0</v>
      </c>
      <c r="N210" s="236" t="str">
        <f t="shared" si="582"/>
        <v>-</v>
      </c>
      <c r="O210" s="236" t="str">
        <f t="shared" si="582"/>
        <v>-</v>
      </c>
      <c r="P210" s="471">
        <f t="shared" si="583"/>
        <v>0</v>
      </c>
      <c r="Q210" s="472">
        <f t="shared" si="583"/>
        <v>0</v>
      </c>
      <c r="R210" s="470">
        <f>SUM(R212:R216)</f>
        <v>0</v>
      </c>
      <c r="S210" s="470">
        <f t="shared" ref="S210:W210" si="589">SUM(S212:S216)</f>
        <v>0</v>
      </c>
      <c r="T210" s="470">
        <f t="shared" si="589"/>
        <v>0</v>
      </c>
      <c r="U210" s="470">
        <f t="shared" si="589"/>
        <v>0</v>
      </c>
      <c r="V210" s="470">
        <f t="shared" si="589"/>
        <v>0</v>
      </c>
      <c r="W210" s="470">
        <f t="shared" si="589"/>
        <v>0</v>
      </c>
      <c r="X210" s="236" t="str">
        <f t="shared" si="584"/>
        <v>-</v>
      </c>
      <c r="Y210" s="236" t="str">
        <f t="shared" si="584"/>
        <v>-</v>
      </c>
      <c r="Z210" s="471">
        <f t="shared" si="585"/>
        <v>0</v>
      </c>
      <c r="AA210" s="471">
        <f t="shared" si="585"/>
        <v>0</v>
      </c>
      <c r="AB210" s="236" t="str">
        <f t="shared" si="586"/>
        <v>-</v>
      </c>
      <c r="AC210" s="236" t="str">
        <f t="shared" si="586"/>
        <v>-</v>
      </c>
      <c r="AD210" s="471">
        <f t="shared" si="587"/>
        <v>0</v>
      </c>
      <c r="AE210" s="472">
        <f t="shared" si="587"/>
        <v>0</v>
      </c>
    </row>
    <row r="211" spans="1:31" x14ac:dyDescent="0.2">
      <c r="A211" s="464"/>
      <c r="B211" s="465"/>
      <c r="C211" s="466" t="s">
        <v>242</v>
      </c>
      <c r="D211" s="473"/>
      <c r="E211" s="473"/>
      <c r="F211" s="473"/>
      <c r="G211" s="473"/>
      <c r="H211" s="473"/>
      <c r="I211" s="473"/>
      <c r="J211" s="236"/>
      <c r="K211" s="236"/>
      <c r="L211" s="474"/>
      <c r="M211" s="474"/>
      <c r="N211" s="236"/>
      <c r="O211" s="236"/>
      <c r="P211" s="474"/>
      <c r="Q211" s="475"/>
      <c r="R211" s="473"/>
      <c r="S211" s="473"/>
      <c r="T211" s="473"/>
      <c r="U211" s="473"/>
      <c r="V211" s="473"/>
      <c r="W211" s="473"/>
      <c r="X211" s="236"/>
      <c r="Y211" s="236"/>
      <c r="Z211" s="474"/>
      <c r="AA211" s="474"/>
      <c r="AB211" s="236"/>
      <c r="AC211" s="236"/>
      <c r="AD211" s="474"/>
      <c r="AE211" s="475"/>
    </row>
    <row r="212" spans="1:31" x14ac:dyDescent="0.2">
      <c r="A212" s="464"/>
      <c r="B212" s="465"/>
      <c r="C212" s="476" t="s">
        <v>397</v>
      </c>
      <c r="D212" s="473"/>
      <c r="E212" s="473"/>
      <c r="F212" s="473"/>
      <c r="G212" s="473"/>
      <c r="H212" s="473"/>
      <c r="I212" s="473"/>
      <c r="J212" s="244" t="str">
        <f t="shared" ref="J212:J216" si="590">IF(F212&gt;0,H212/F212,"-")</f>
        <v>-</v>
      </c>
      <c r="K212" s="244" t="str">
        <f t="shared" ref="K212:K216" si="591">IF(G212&gt;0,I212/G212,"-")</f>
        <v>-</v>
      </c>
      <c r="L212" s="474">
        <f t="shared" ref="L212:L216" si="592">H212-F212</f>
        <v>0</v>
      </c>
      <c r="M212" s="474">
        <f t="shared" ref="M212:M216" si="593">I212-G212</f>
        <v>0</v>
      </c>
      <c r="N212" s="244" t="str">
        <f t="shared" ref="N212:N216" si="594">IF(D212&gt;0,H212/D212,"-")</f>
        <v>-</v>
      </c>
      <c r="O212" s="244" t="str">
        <f t="shared" ref="O212:O216" si="595">IF(E212&gt;0,I212/E212,"-")</f>
        <v>-</v>
      </c>
      <c r="P212" s="474">
        <f t="shared" ref="P212:P216" si="596">H212-D212</f>
        <v>0</v>
      </c>
      <c r="Q212" s="475">
        <f t="shared" ref="Q212:Q216" si="597">I212-E212</f>
        <v>0</v>
      </c>
      <c r="R212" s="473"/>
      <c r="S212" s="473"/>
      <c r="T212" s="473"/>
      <c r="U212" s="473"/>
      <c r="V212" s="473"/>
      <c r="W212" s="473"/>
      <c r="X212" s="244" t="str">
        <f t="shared" ref="X212:X216" si="598">IF(T212&gt;0,V212/T212,"-")</f>
        <v>-</v>
      </c>
      <c r="Y212" s="244" t="str">
        <f t="shared" ref="Y212:Y216" si="599">IF(U212&gt;0,W212/U212,"-")</f>
        <v>-</v>
      </c>
      <c r="Z212" s="474">
        <f t="shared" ref="Z212:Z216" si="600">V212-T212</f>
        <v>0</v>
      </c>
      <c r="AA212" s="474">
        <f t="shared" ref="AA212:AA216" si="601">W212-U212</f>
        <v>0</v>
      </c>
      <c r="AB212" s="244" t="str">
        <f t="shared" ref="AB212:AB216" si="602">IF(R212&gt;0,V212/R212,"-")</f>
        <v>-</v>
      </c>
      <c r="AC212" s="244" t="str">
        <f t="shared" ref="AC212:AC216" si="603">IF(S212&gt;0,W212/S212,"-")</f>
        <v>-</v>
      </c>
      <c r="AD212" s="474">
        <f t="shared" ref="AD212:AD216" si="604">V212-R212</f>
        <v>0</v>
      </c>
      <c r="AE212" s="475">
        <f t="shared" ref="AE212:AE216" si="605">W212-S212</f>
        <v>0</v>
      </c>
    </row>
    <row r="213" spans="1:31" ht="22.5" x14ac:dyDescent="0.2">
      <c r="A213" s="464"/>
      <c r="B213" s="465"/>
      <c r="C213" s="477" t="s">
        <v>398</v>
      </c>
      <c r="D213" s="473"/>
      <c r="E213" s="473"/>
      <c r="F213" s="473"/>
      <c r="G213" s="473"/>
      <c r="H213" s="473"/>
      <c r="I213" s="473"/>
      <c r="J213" s="244" t="str">
        <f t="shared" si="590"/>
        <v>-</v>
      </c>
      <c r="K213" s="244" t="str">
        <f t="shared" si="591"/>
        <v>-</v>
      </c>
      <c r="L213" s="474">
        <f t="shared" si="592"/>
        <v>0</v>
      </c>
      <c r="M213" s="474">
        <f t="shared" si="593"/>
        <v>0</v>
      </c>
      <c r="N213" s="244" t="str">
        <f t="shared" si="594"/>
        <v>-</v>
      </c>
      <c r="O213" s="244" t="str">
        <f t="shared" si="595"/>
        <v>-</v>
      </c>
      <c r="P213" s="474">
        <f t="shared" si="596"/>
        <v>0</v>
      </c>
      <c r="Q213" s="475">
        <f t="shared" si="597"/>
        <v>0</v>
      </c>
      <c r="R213" s="473"/>
      <c r="S213" s="473"/>
      <c r="T213" s="473"/>
      <c r="U213" s="473"/>
      <c r="V213" s="473"/>
      <c r="W213" s="473"/>
      <c r="X213" s="244" t="str">
        <f t="shared" si="598"/>
        <v>-</v>
      </c>
      <c r="Y213" s="244" t="str">
        <f t="shared" si="599"/>
        <v>-</v>
      </c>
      <c r="Z213" s="474">
        <f t="shared" si="600"/>
        <v>0</v>
      </c>
      <c r="AA213" s="474">
        <f t="shared" si="601"/>
        <v>0</v>
      </c>
      <c r="AB213" s="244" t="str">
        <f t="shared" si="602"/>
        <v>-</v>
      </c>
      <c r="AC213" s="244" t="str">
        <f t="shared" si="603"/>
        <v>-</v>
      </c>
      <c r="AD213" s="474">
        <f t="shared" si="604"/>
        <v>0</v>
      </c>
      <c r="AE213" s="475">
        <f t="shared" si="605"/>
        <v>0</v>
      </c>
    </row>
    <row r="214" spans="1:31" s="463" customFormat="1" ht="22.5" x14ac:dyDescent="0.2">
      <c r="A214" s="464"/>
      <c r="B214" s="465"/>
      <c r="C214" s="477" t="s">
        <v>399</v>
      </c>
      <c r="D214" s="473"/>
      <c r="E214" s="473"/>
      <c r="F214" s="473"/>
      <c r="G214" s="473"/>
      <c r="H214" s="473"/>
      <c r="I214" s="473"/>
      <c r="J214" s="244" t="str">
        <f t="shared" si="590"/>
        <v>-</v>
      </c>
      <c r="K214" s="244" t="str">
        <f t="shared" si="591"/>
        <v>-</v>
      </c>
      <c r="L214" s="474">
        <f t="shared" si="592"/>
        <v>0</v>
      </c>
      <c r="M214" s="474">
        <f t="shared" si="593"/>
        <v>0</v>
      </c>
      <c r="N214" s="244" t="str">
        <f t="shared" si="594"/>
        <v>-</v>
      </c>
      <c r="O214" s="244" t="str">
        <f t="shared" si="595"/>
        <v>-</v>
      </c>
      <c r="P214" s="474">
        <f t="shared" si="596"/>
        <v>0</v>
      </c>
      <c r="Q214" s="475">
        <f t="shared" si="597"/>
        <v>0</v>
      </c>
      <c r="R214" s="473"/>
      <c r="S214" s="473"/>
      <c r="T214" s="473"/>
      <c r="U214" s="473"/>
      <c r="V214" s="473"/>
      <c r="W214" s="473"/>
      <c r="X214" s="244" t="str">
        <f t="shared" si="598"/>
        <v>-</v>
      </c>
      <c r="Y214" s="244" t="str">
        <f t="shared" si="599"/>
        <v>-</v>
      </c>
      <c r="Z214" s="474">
        <f t="shared" si="600"/>
        <v>0</v>
      </c>
      <c r="AA214" s="474">
        <f t="shared" si="601"/>
        <v>0</v>
      </c>
      <c r="AB214" s="244" t="str">
        <f t="shared" si="602"/>
        <v>-</v>
      </c>
      <c r="AC214" s="244" t="str">
        <f t="shared" si="603"/>
        <v>-</v>
      </c>
      <c r="AD214" s="474">
        <f t="shared" si="604"/>
        <v>0</v>
      </c>
      <c r="AE214" s="475">
        <f t="shared" si="605"/>
        <v>0</v>
      </c>
    </row>
    <row r="215" spans="1:31" s="463" customFormat="1" x14ac:dyDescent="0.2">
      <c r="A215" s="464"/>
      <c r="B215" s="465"/>
      <c r="C215" s="477" t="s">
        <v>400</v>
      </c>
      <c r="D215" s="473"/>
      <c r="E215" s="473"/>
      <c r="F215" s="473"/>
      <c r="G215" s="473"/>
      <c r="H215" s="473"/>
      <c r="I215" s="473"/>
      <c r="J215" s="244" t="str">
        <f t="shared" si="590"/>
        <v>-</v>
      </c>
      <c r="K215" s="244" t="str">
        <f t="shared" si="591"/>
        <v>-</v>
      </c>
      <c r="L215" s="474">
        <f t="shared" si="592"/>
        <v>0</v>
      </c>
      <c r="M215" s="474">
        <f t="shared" si="593"/>
        <v>0</v>
      </c>
      <c r="N215" s="244" t="str">
        <f t="shared" si="594"/>
        <v>-</v>
      </c>
      <c r="O215" s="244" t="str">
        <f t="shared" si="595"/>
        <v>-</v>
      </c>
      <c r="P215" s="474">
        <f t="shared" si="596"/>
        <v>0</v>
      </c>
      <c r="Q215" s="475">
        <f t="shared" si="597"/>
        <v>0</v>
      </c>
      <c r="R215" s="473"/>
      <c r="S215" s="473"/>
      <c r="T215" s="473"/>
      <c r="U215" s="473"/>
      <c r="V215" s="473"/>
      <c r="W215" s="473"/>
      <c r="X215" s="244" t="str">
        <f t="shared" si="598"/>
        <v>-</v>
      </c>
      <c r="Y215" s="244" t="str">
        <f t="shared" si="599"/>
        <v>-</v>
      </c>
      <c r="Z215" s="474">
        <f t="shared" si="600"/>
        <v>0</v>
      </c>
      <c r="AA215" s="474">
        <f t="shared" si="601"/>
        <v>0</v>
      </c>
      <c r="AB215" s="244" t="str">
        <f t="shared" si="602"/>
        <v>-</v>
      </c>
      <c r="AC215" s="244" t="str">
        <f t="shared" si="603"/>
        <v>-</v>
      </c>
      <c r="AD215" s="474">
        <f t="shared" si="604"/>
        <v>0</v>
      </c>
      <c r="AE215" s="475">
        <f t="shared" si="605"/>
        <v>0</v>
      </c>
    </row>
    <row r="216" spans="1:31" s="463" customFormat="1" x14ac:dyDescent="0.2">
      <c r="A216" s="464"/>
      <c r="B216" s="465"/>
      <c r="C216" s="477" t="s">
        <v>401</v>
      </c>
      <c r="D216" s="473"/>
      <c r="E216" s="473"/>
      <c r="F216" s="473"/>
      <c r="G216" s="473"/>
      <c r="H216" s="473"/>
      <c r="I216" s="473"/>
      <c r="J216" s="244" t="str">
        <f t="shared" si="590"/>
        <v>-</v>
      </c>
      <c r="K216" s="244" t="str">
        <f t="shared" si="591"/>
        <v>-</v>
      </c>
      <c r="L216" s="474">
        <f t="shared" si="592"/>
        <v>0</v>
      </c>
      <c r="M216" s="474">
        <f t="shared" si="593"/>
        <v>0</v>
      </c>
      <c r="N216" s="244" t="str">
        <f t="shared" si="594"/>
        <v>-</v>
      </c>
      <c r="O216" s="244" t="str">
        <f t="shared" si="595"/>
        <v>-</v>
      </c>
      <c r="P216" s="474">
        <f t="shared" si="596"/>
        <v>0</v>
      </c>
      <c r="Q216" s="475">
        <f t="shared" si="597"/>
        <v>0</v>
      </c>
      <c r="R216" s="473"/>
      <c r="S216" s="473"/>
      <c r="T216" s="473"/>
      <c r="U216" s="473"/>
      <c r="V216" s="473"/>
      <c r="W216" s="473"/>
      <c r="X216" s="244" t="str">
        <f t="shared" si="598"/>
        <v>-</v>
      </c>
      <c r="Y216" s="244" t="str">
        <f t="shared" si="599"/>
        <v>-</v>
      </c>
      <c r="Z216" s="474">
        <f t="shared" si="600"/>
        <v>0</v>
      </c>
      <c r="AA216" s="474">
        <f t="shared" si="601"/>
        <v>0</v>
      </c>
      <c r="AB216" s="244" t="str">
        <f t="shared" si="602"/>
        <v>-</v>
      </c>
      <c r="AC216" s="244" t="str">
        <f t="shared" si="603"/>
        <v>-</v>
      </c>
      <c r="AD216" s="474">
        <f t="shared" si="604"/>
        <v>0</v>
      </c>
      <c r="AE216" s="475">
        <f t="shared" si="605"/>
        <v>0</v>
      </c>
    </row>
    <row r="217" spans="1:31" s="463" customFormat="1" x14ac:dyDescent="0.2">
      <c r="A217" s="464"/>
      <c r="B217" s="465"/>
      <c r="C217" s="469" t="s">
        <v>402</v>
      </c>
      <c r="D217" s="470">
        <f>SUM(D219:D223)</f>
        <v>0</v>
      </c>
      <c r="E217" s="470">
        <f t="shared" ref="E217:I217" si="606">SUM(E219:E223)</f>
        <v>0</v>
      </c>
      <c r="F217" s="470">
        <f t="shared" si="606"/>
        <v>0</v>
      </c>
      <c r="G217" s="470">
        <f t="shared" si="606"/>
        <v>0</v>
      </c>
      <c r="H217" s="470">
        <f t="shared" si="606"/>
        <v>0</v>
      </c>
      <c r="I217" s="470">
        <f t="shared" si="606"/>
        <v>0</v>
      </c>
      <c r="J217" s="236" t="str">
        <f t="shared" ref="J217:K217" si="607">IF(F217&gt;0,H217/F217,"-")</f>
        <v>-</v>
      </c>
      <c r="K217" s="236" t="str">
        <f t="shared" si="607"/>
        <v>-</v>
      </c>
      <c r="L217" s="471">
        <f t="shared" ref="L217:M217" si="608">H217-F217</f>
        <v>0</v>
      </c>
      <c r="M217" s="471">
        <f t="shared" si="608"/>
        <v>0</v>
      </c>
      <c r="N217" s="236" t="str">
        <f t="shared" ref="N217:O217" si="609">IF(D217&gt;0,H217/D217,"-")</f>
        <v>-</v>
      </c>
      <c r="O217" s="236" t="str">
        <f t="shared" si="609"/>
        <v>-</v>
      </c>
      <c r="P217" s="471">
        <f t="shared" ref="P217:Q217" si="610">H217-D217</f>
        <v>0</v>
      </c>
      <c r="Q217" s="472">
        <f t="shared" si="610"/>
        <v>0</v>
      </c>
      <c r="R217" s="470">
        <f>SUM(R219:R223)</f>
        <v>0</v>
      </c>
      <c r="S217" s="470">
        <f t="shared" ref="S217:W217" si="611">SUM(S219:S223)</f>
        <v>0</v>
      </c>
      <c r="T217" s="470">
        <f t="shared" si="611"/>
        <v>0</v>
      </c>
      <c r="U217" s="470">
        <f t="shared" si="611"/>
        <v>0</v>
      </c>
      <c r="V217" s="470">
        <f t="shared" si="611"/>
        <v>0</v>
      </c>
      <c r="W217" s="470">
        <f t="shared" si="611"/>
        <v>0</v>
      </c>
      <c r="X217" s="236" t="str">
        <f t="shared" ref="X217:Y217" si="612">IF(T217&gt;0,V217/T217,"-")</f>
        <v>-</v>
      </c>
      <c r="Y217" s="236" t="str">
        <f t="shared" si="612"/>
        <v>-</v>
      </c>
      <c r="Z217" s="471">
        <f t="shared" ref="Z217:AA217" si="613">V217-T217</f>
        <v>0</v>
      </c>
      <c r="AA217" s="471">
        <f t="shared" si="613"/>
        <v>0</v>
      </c>
      <c r="AB217" s="236" t="str">
        <f t="shared" ref="AB217:AC217" si="614">IF(R217&gt;0,V217/R217,"-")</f>
        <v>-</v>
      </c>
      <c r="AC217" s="236" t="str">
        <f t="shared" si="614"/>
        <v>-</v>
      </c>
      <c r="AD217" s="471">
        <f t="shared" ref="AD217:AE217" si="615">V217-R217</f>
        <v>0</v>
      </c>
      <c r="AE217" s="472">
        <f t="shared" si="615"/>
        <v>0</v>
      </c>
    </row>
    <row r="218" spans="1:31" s="463" customFormat="1" x14ac:dyDescent="0.2">
      <c r="A218" s="464"/>
      <c r="B218" s="465"/>
      <c r="C218" s="466" t="s">
        <v>242</v>
      </c>
      <c r="D218" s="473"/>
      <c r="E218" s="473"/>
      <c r="F218" s="473"/>
      <c r="G218" s="473"/>
      <c r="H218" s="473"/>
      <c r="I218" s="473"/>
      <c r="J218" s="236"/>
      <c r="K218" s="236"/>
      <c r="L218" s="474"/>
      <c r="M218" s="474"/>
      <c r="N218" s="236"/>
      <c r="O218" s="236"/>
      <c r="P218" s="474"/>
      <c r="Q218" s="475"/>
      <c r="R218" s="473"/>
      <c r="S218" s="473"/>
      <c r="T218" s="473"/>
      <c r="U218" s="473"/>
      <c r="V218" s="473"/>
      <c r="W218" s="473"/>
      <c r="X218" s="236"/>
      <c r="Y218" s="236"/>
      <c r="Z218" s="474"/>
      <c r="AA218" s="474"/>
      <c r="AB218" s="236"/>
      <c r="AC218" s="236"/>
      <c r="AD218" s="474"/>
      <c r="AE218" s="475"/>
    </row>
    <row r="219" spans="1:31" s="463" customFormat="1" x14ac:dyDescent="0.2">
      <c r="A219" s="464"/>
      <c r="B219" s="465"/>
      <c r="C219" s="476" t="s">
        <v>397</v>
      </c>
      <c r="D219" s="478"/>
      <c r="E219" s="473"/>
      <c r="F219" s="478"/>
      <c r="G219" s="473"/>
      <c r="H219" s="478"/>
      <c r="I219" s="473"/>
      <c r="J219" s="244" t="str">
        <f t="shared" ref="J219:J223" si="616">IF(F219&gt;0,H219/F219,"-")</f>
        <v>-</v>
      </c>
      <c r="K219" s="244" t="str">
        <f t="shared" ref="K219:K223" si="617">IF(G219&gt;0,I219/G219,"-")</f>
        <v>-</v>
      </c>
      <c r="L219" s="474">
        <f t="shared" ref="L219:L223" si="618">H219-F219</f>
        <v>0</v>
      </c>
      <c r="M219" s="474">
        <f t="shared" ref="M219:M223" si="619">I219-G219</f>
        <v>0</v>
      </c>
      <c r="N219" s="244" t="str">
        <f t="shared" ref="N219:N223" si="620">IF(D219&gt;0,H219/D219,"-")</f>
        <v>-</v>
      </c>
      <c r="O219" s="244" t="str">
        <f t="shared" ref="O219:O223" si="621">IF(E219&gt;0,I219/E219,"-")</f>
        <v>-</v>
      </c>
      <c r="P219" s="474">
        <f t="shared" ref="P219:P223" si="622">H219-D219</f>
        <v>0</v>
      </c>
      <c r="Q219" s="475">
        <f t="shared" ref="Q219:Q223" si="623">I219-E219</f>
        <v>0</v>
      </c>
      <c r="R219" s="478"/>
      <c r="S219" s="473"/>
      <c r="T219" s="478"/>
      <c r="U219" s="473"/>
      <c r="V219" s="478"/>
      <c r="W219" s="473"/>
      <c r="X219" s="244" t="str">
        <f t="shared" ref="X219:X223" si="624">IF(T219&gt;0,V219/T219,"-")</f>
        <v>-</v>
      </c>
      <c r="Y219" s="244" t="str">
        <f t="shared" ref="Y219:Y223" si="625">IF(U219&gt;0,W219/U219,"-")</f>
        <v>-</v>
      </c>
      <c r="Z219" s="474">
        <f t="shared" ref="Z219:Z223" si="626">V219-T219</f>
        <v>0</v>
      </c>
      <c r="AA219" s="474">
        <f t="shared" ref="AA219:AA223" si="627">W219-U219</f>
        <v>0</v>
      </c>
      <c r="AB219" s="244" t="str">
        <f t="shared" ref="AB219:AB223" si="628">IF(R219&gt;0,V219/R219,"-")</f>
        <v>-</v>
      </c>
      <c r="AC219" s="244" t="str">
        <f t="shared" ref="AC219:AC223" si="629">IF(S219&gt;0,W219/S219,"-")</f>
        <v>-</v>
      </c>
      <c r="AD219" s="474">
        <f t="shared" ref="AD219:AD223" si="630">V219-R219</f>
        <v>0</v>
      </c>
      <c r="AE219" s="475">
        <f t="shared" ref="AE219:AE223" si="631">W219-S219</f>
        <v>0</v>
      </c>
    </row>
    <row r="220" spans="1:31" ht="22.5" x14ac:dyDescent="0.2">
      <c r="A220" s="464"/>
      <c r="B220" s="465"/>
      <c r="C220" s="477" t="s">
        <v>398</v>
      </c>
      <c r="D220" s="478"/>
      <c r="E220" s="473"/>
      <c r="F220" s="478"/>
      <c r="G220" s="473"/>
      <c r="H220" s="478"/>
      <c r="I220" s="473"/>
      <c r="J220" s="244" t="str">
        <f t="shared" si="616"/>
        <v>-</v>
      </c>
      <c r="K220" s="244" t="str">
        <f t="shared" si="617"/>
        <v>-</v>
      </c>
      <c r="L220" s="474">
        <f t="shared" si="618"/>
        <v>0</v>
      </c>
      <c r="M220" s="474">
        <f t="shared" si="619"/>
        <v>0</v>
      </c>
      <c r="N220" s="244" t="str">
        <f t="shared" si="620"/>
        <v>-</v>
      </c>
      <c r="O220" s="244" t="str">
        <f t="shared" si="621"/>
        <v>-</v>
      </c>
      <c r="P220" s="474">
        <f t="shared" si="622"/>
        <v>0</v>
      </c>
      <c r="Q220" s="475">
        <f t="shared" si="623"/>
        <v>0</v>
      </c>
      <c r="R220" s="478"/>
      <c r="S220" s="473"/>
      <c r="T220" s="478"/>
      <c r="U220" s="473"/>
      <c r="V220" s="478"/>
      <c r="W220" s="473"/>
      <c r="X220" s="244" t="str">
        <f t="shared" si="624"/>
        <v>-</v>
      </c>
      <c r="Y220" s="244" t="str">
        <f t="shared" si="625"/>
        <v>-</v>
      </c>
      <c r="Z220" s="474">
        <f t="shared" si="626"/>
        <v>0</v>
      </c>
      <c r="AA220" s="474">
        <f t="shared" si="627"/>
        <v>0</v>
      </c>
      <c r="AB220" s="244" t="str">
        <f t="shared" si="628"/>
        <v>-</v>
      </c>
      <c r="AC220" s="244" t="str">
        <f t="shared" si="629"/>
        <v>-</v>
      </c>
      <c r="AD220" s="474">
        <f t="shared" si="630"/>
        <v>0</v>
      </c>
      <c r="AE220" s="475">
        <f t="shared" si="631"/>
        <v>0</v>
      </c>
    </row>
    <row r="221" spans="1:31" ht="22.5" x14ac:dyDescent="0.2">
      <c r="A221" s="464"/>
      <c r="B221" s="465"/>
      <c r="C221" s="477" t="s">
        <v>399</v>
      </c>
      <c r="D221" s="478"/>
      <c r="E221" s="473"/>
      <c r="F221" s="478"/>
      <c r="G221" s="473"/>
      <c r="H221" s="478"/>
      <c r="I221" s="473"/>
      <c r="J221" s="244" t="str">
        <f t="shared" si="616"/>
        <v>-</v>
      </c>
      <c r="K221" s="244" t="str">
        <f t="shared" si="617"/>
        <v>-</v>
      </c>
      <c r="L221" s="474">
        <f t="shared" si="618"/>
        <v>0</v>
      </c>
      <c r="M221" s="474">
        <f t="shared" si="619"/>
        <v>0</v>
      </c>
      <c r="N221" s="244" t="str">
        <f t="shared" si="620"/>
        <v>-</v>
      </c>
      <c r="O221" s="244" t="str">
        <f t="shared" si="621"/>
        <v>-</v>
      </c>
      <c r="P221" s="474">
        <f t="shared" si="622"/>
        <v>0</v>
      </c>
      <c r="Q221" s="475">
        <f t="shared" si="623"/>
        <v>0</v>
      </c>
      <c r="R221" s="478"/>
      <c r="S221" s="473"/>
      <c r="T221" s="478"/>
      <c r="U221" s="473"/>
      <c r="V221" s="478"/>
      <c r="W221" s="473"/>
      <c r="X221" s="244" t="str">
        <f t="shared" si="624"/>
        <v>-</v>
      </c>
      <c r="Y221" s="244" t="str">
        <f t="shared" si="625"/>
        <v>-</v>
      </c>
      <c r="Z221" s="474">
        <f t="shared" si="626"/>
        <v>0</v>
      </c>
      <c r="AA221" s="474">
        <f t="shared" si="627"/>
        <v>0</v>
      </c>
      <c r="AB221" s="244" t="str">
        <f t="shared" si="628"/>
        <v>-</v>
      </c>
      <c r="AC221" s="244" t="str">
        <f t="shared" si="629"/>
        <v>-</v>
      </c>
      <c r="AD221" s="474">
        <f t="shared" si="630"/>
        <v>0</v>
      </c>
      <c r="AE221" s="475">
        <f t="shared" si="631"/>
        <v>0</v>
      </c>
    </row>
    <row r="222" spans="1:31" x14ac:dyDescent="0.2">
      <c r="A222" s="464"/>
      <c r="B222" s="465"/>
      <c r="C222" s="477" t="s">
        <v>400</v>
      </c>
      <c r="D222" s="478"/>
      <c r="E222" s="473"/>
      <c r="F222" s="478"/>
      <c r="G222" s="473"/>
      <c r="H222" s="478"/>
      <c r="I222" s="473"/>
      <c r="J222" s="244" t="str">
        <f t="shared" si="616"/>
        <v>-</v>
      </c>
      <c r="K222" s="244" t="str">
        <f t="shared" si="617"/>
        <v>-</v>
      </c>
      <c r="L222" s="474">
        <f t="shared" si="618"/>
        <v>0</v>
      </c>
      <c r="M222" s="474">
        <f t="shared" si="619"/>
        <v>0</v>
      </c>
      <c r="N222" s="244" t="str">
        <f t="shared" si="620"/>
        <v>-</v>
      </c>
      <c r="O222" s="244" t="str">
        <f t="shared" si="621"/>
        <v>-</v>
      </c>
      <c r="P222" s="474">
        <f t="shared" si="622"/>
        <v>0</v>
      </c>
      <c r="Q222" s="475">
        <f t="shared" si="623"/>
        <v>0</v>
      </c>
      <c r="R222" s="478"/>
      <c r="S222" s="473"/>
      <c r="T222" s="478"/>
      <c r="U222" s="473"/>
      <c r="V222" s="478"/>
      <c r="W222" s="473"/>
      <c r="X222" s="244" t="str">
        <f t="shared" si="624"/>
        <v>-</v>
      </c>
      <c r="Y222" s="244" t="str">
        <f t="shared" si="625"/>
        <v>-</v>
      </c>
      <c r="Z222" s="474">
        <f t="shared" si="626"/>
        <v>0</v>
      </c>
      <c r="AA222" s="474">
        <f t="shared" si="627"/>
        <v>0</v>
      </c>
      <c r="AB222" s="244" t="str">
        <f t="shared" si="628"/>
        <v>-</v>
      </c>
      <c r="AC222" s="244" t="str">
        <f t="shared" si="629"/>
        <v>-</v>
      </c>
      <c r="AD222" s="474">
        <f t="shared" si="630"/>
        <v>0</v>
      </c>
      <c r="AE222" s="475">
        <f t="shared" si="631"/>
        <v>0</v>
      </c>
    </row>
    <row r="223" spans="1:31" x14ac:dyDescent="0.2">
      <c r="A223" s="464"/>
      <c r="B223" s="465"/>
      <c r="C223" s="477" t="s">
        <v>401</v>
      </c>
      <c r="D223" s="478"/>
      <c r="E223" s="473"/>
      <c r="F223" s="478"/>
      <c r="G223" s="473"/>
      <c r="H223" s="478"/>
      <c r="I223" s="473"/>
      <c r="J223" s="244" t="str">
        <f t="shared" si="616"/>
        <v>-</v>
      </c>
      <c r="K223" s="244" t="str">
        <f t="shared" si="617"/>
        <v>-</v>
      </c>
      <c r="L223" s="474">
        <f t="shared" si="618"/>
        <v>0</v>
      </c>
      <c r="M223" s="474">
        <f t="shared" si="619"/>
        <v>0</v>
      </c>
      <c r="N223" s="244" t="str">
        <f t="shared" si="620"/>
        <v>-</v>
      </c>
      <c r="O223" s="244" t="str">
        <f t="shared" si="621"/>
        <v>-</v>
      </c>
      <c r="P223" s="474">
        <f t="shared" si="622"/>
        <v>0</v>
      </c>
      <c r="Q223" s="475">
        <f t="shared" si="623"/>
        <v>0</v>
      </c>
      <c r="R223" s="478"/>
      <c r="S223" s="473"/>
      <c r="T223" s="478"/>
      <c r="U223" s="473"/>
      <c r="V223" s="478"/>
      <c r="W223" s="473"/>
      <c r="X223" s="244" t="str">
        <f t="shared" si="624"/>
        <v>-</v>
      </c>
      <c r="Y223" s="244" t="str">
        <f t="shared" si="625"/>
        <v>-</v>
      </c>
      <c r="Z223" s="474">
        <f t="shared" si="626"/>
        <v>0</v>
      </c>
      <c r="AA223" s="474">
        <f t="shared" si="627"/>
        <v>0</v>
      </c>
      <c r="AB223" s="244" t="str">
        <f t="shared" si="628"/>
        <v>-</v>
      </c>
      <c r="AC223" s="244" t="str">
        <f t="shared" si="629"/>
        <v>-</v>
      </c>
      <c r="AD223" s="474">
        <f t="shared" si="630"/>
        <v>0</v>
      </c>
      <c r="AE223" s="475">
        <f t="shared" si="631"/>
        <v>0</v>
      </c>
    </row>
    <row r="224" spans="1:31" x14ac:dyDescent="0.2">
      <c r="A224" s="464"/>
      <c r="B224" s="465"/>
      <c r="C224" s="469" t="s">
        <v>403</v>
      </c>
      <c r="D224" s="470">
        <f>SUM(D226:D230)</f>
        <v>0</v>
      </c>
      <c r="E224" s="470">
        <f t="shared" ref="E224:I224" si="632">SUM(E226:E230)</f>
        <v>0</v>
      </c>
      <c r="F224" s="470">
        <f t="shared" si="632"/>
        <v>0</v>
      </c>
      <c r="G224" s="470">
        <f t="shared" si="632"/>
        <v>0</v>
      </c>
      <c r="H224" s="470">
        <f t="shared" si="632"/>
        <v>0</v>
      </c>
      <c r="I224" s="470">
        <f t="shared" si="632"/>
        <v>0</v>
      </c>
      <c r="J224" s="236" t="str">
        <f t="shared" ref="J224:K224" si="633">IF(F224&gt;0,H224/F224,"-")</f>
        <v>-</v>
      </c>
      <c r="K224" s="236" t="str">
        <f t="shared" si="633"/>
        <v>-</v>
      </c>
      <c r="L224" s="471">
        <f t="shared" ref="L224:M224" si="634">H224-F224</f>
        <v>0</v>
      </c>
      <c r="M224" s="471">
        <f t="shared" si="634"/>
        <v>0</v>
      </c>
      <c r="N224" s="236" t="str">
        <f t="shared" ref="N224:O224" si="635">IF(D224&gt;0,H224/D224,"-")</f>
        <v>-</v>
      </c>
      <c r="O224" s="236" t="str">
        <f t="shared" si="635"/>
        <v>-</v>
      </c>
      <c r="P224" s="471">
        <f t="shared" ref="P224:Q224" si="636">H224-D224</f>
        <v>0</v>
      </c>
      <c r="Q224" s="472">
        <f t="shared" si="636"/>
        <v>0</v>
      </c>
      <c r="R224" s="470">
        <f>SUM(R226:R230)</f>
        <v>0</v>
      </c>
      <c r="S224" s="470">
        <f t="shared" ref="S224:W224" si="637">SUM(S226:S230)</f>
        <v>0</v>
      </c>
      <c r="T224" s="470">
        <f t="shared" si="637"/>
        <v>0</v>
      </c>
      <c r="U224" s="470">
        <f t="shared" si="637"/>
        <v>0</v>
      </c>
      <c r="V224" s="470">
        <f t="shared" si="637"/>
        <v>0</v>
      </c>
      <c r="W224" s="470">
        <f t="shared" si="637"/>
        <v>0</v>
      </c>
      <c r="X224" s="236" t="str">
        <f t="shared" ref="X224:Y224" si="638">IF(T224&gt;0,V224/T224,"-")</f>
        <v>-</v>
      </c>
      <c r="Y224" s="236" t="str">
        <f t="shared" si="638"/>
        <v>-</v>
      </c>
      <c r="Z224" s="471">
        <f t="shared" ref="Z224:AA224" si="639">V224-T224</f>
        <v>0</v>
      </c>
      <c r="AA224" s="471">
        <f t="shared" si="639"/>
        <v>0</v>
      </c>
      <c r="AB224" s="236" t="str">
        <f t="shared" ref="AB224:AC224" si="640">IF(R224&gt;0,V224/R224,"-")</f>
        <v>-</v>
      </c>
      <c r="AC224" s="236" t="str">
        <f t="shared" si="640"/>
        <v>-</v>
      </c>
      <c r="AD224" s="471">
        <f t="shared" ref="AD224:AE224" si="641">V224-R224</f>
        <v>0</v>
      </c>
      <c r="AE224" s="472">
        <f t="shared" si="641"/>
        <v>0</v>
      </c>
    </row>
    <row r="225" spans="1:31" x14ac:dyDescent="0.2">
      <c r="A225" s="464"/>
      <c r="B225" s="465"/>
      <c r="C225" s="466" t="s">
        <v>242</v>
      </c>
      <c r="D225" s="473"/>
      <c r="E225" s="473"/>
      <c r="F225" s="473"/>
      <c r="G225" s="473"/>
      <c r="H225" s="473"/>
      <c r="I225" s="473"/>
      <c r="J225" s="236"/>
      <c r="K225" s="236"/>
      <c r="L225" s="474"/>
      <c r="M225" s="474"/>
      <c r="N225" s="236"/>
      <c r="O225" s="236"/>
      <c r="P225" s="474"/>
      <c r="Q225" s="475"/>
      <c r="R225" s="473"/>
      <c r="S225" s="473"/>
      <c r="T225" s="473"/>
      <c r="U225" s="473"/>
      <c r="V225" s="473"/>
      <c r="W225" s="473"/>
      <c r="X225" s="236"/>
      <c r="Y225" s="236"/>
      <c r="Z225" s="474"/>
      <c r="AA225" s="474"/>
      <c r="AB225" s="236"/>
      <c r="AC225" s="236"/>
      <c r="AD225" s="474"/>
      <c r="AE225" s="475"/>
    </row>
    <row r="226" spans="1:31" s="463" customFormat="1" x14ac:dyDescent="0.2">
      <c r="A226" s="464"/>
      <c r="B226" s="465"/>
      <c r="C226" s="476" t="s">
        <v>397</v>
      </c>
      <c r="D226" s="478"/>
      <c r="E226" s="473"/>
      <c r="F226" s="478"/>
      <c r="G226" s="473"/>
      <c r="H226" s="478"/>
      <c r="I226" s="473"/>
      <c r="J226" s="244" t="str">
        <f t="shared" ref="J226:J230" si="642">IF(F226&gt;0,H226/F226,"-")</f>
        <v>-</v>
      </c>
      <c r="K226" s="244" t="str">
        <f t="shared" ref="K226:K230" si="643">IF(G226&gt;0,I226/G226,"-")</f>
        <v>-</v>
      </c>
      <c r="L226" s="474">
        <f t="shared" ref="L226:L230" si="644">H226-F226</f>
        <v>0</v>
      </c>
      <c r="M226" s="474">
        <f t="shared" ref="M226:M230" si="645">I226-G226</f>
        <v>0</v>
      </c>
      <c r="N226" s="244" t="str">
        <f t="shared" ref="N226:N230" si="646">IF(D226&gt;0,H226/D226,"-")</f>
        <v>-</v>
      </c>
      <c r="O226" s="244" t="str">
        <f t="shared" ref="O226:O230" si="647">IF(E226&gt;0,I226/E226,"-")</f>
        <v>-</v>
      </c>
      <c r="P226" s="474">
        <f t="shared" ref="P226:P230" si="648">H226-D226</f>
        <v>0</v>
      </c>
      <c r="Q226" s="475">
        <f t="shared" ref="Q226:Q230" si="649">I226-E226</f>
        <v>0</v>
      </c>
      <c r="R226" s="478"/>
      <c r="S226" s="473"/>
      <c r="T226" s="478"/>
      <c r="U226" s="473"/>
      <c r="V226" s="478"/>
      <c r="W226" s="473"/>
      <c r="X226" s="244" t="str">
        <f t="shared" ref="X226:X230" si="650">IF(T226&gt;0,V226/T226,"-")</f>
        <v>-</v>
      </c>
      <c r="Y226" s="244" t="str">
        <f t="shared" ref="Y226:Y230" si="651">IF(U226&gt;0,W226/U226,"-")</f>
        <v>-</v>
      </c>
      <c r="Z226" s="474">
        <f t="shared" ref="Z226:Z230" si="652">V226-T226</f>
        <v>0</v>
      </c>
      <c r="AA226" s="474">
        <f t="shared" ref="AA226:AA230" si="653">W226-U226</f>
        <v>0</v>
      </c>
      <c r="AB226" s="244" t="str">
        <f t="shared" ref="AB226:AB230" si="654">IF(R226&gt;0,V226/R226,"-")</f>
        <v>-</v>
      </c>
      <c r="AC226" s="244" t="str">
        <f t="shared" ref="AC226:AC230" si="655">IF(S226&gt;0,W226/S226,"-")</f>
        <v>-</v>
      </c>
      <c r="AD226" s="474">
        <f t="shared" ref="AD226:AD230" si="656">V226-R226</f>
        <v>0</v>
      </c>
      <c r="AE226" s="475">
        <f t="shared" ref="AE226:AE230" si="657">W226-S226</f>
        <v>0</v>
      </c>
    </row>
    <row r="227" spans="1:31" ht="22.5" x14ac:dyDescent="0.2">
      <c r="A227" s="464"/>
      <c r="B227" s="465"/>
      <c r="C227" s="477" t="s">
        <v>398</v>
      </c>
      <c r="D227" s="478"/>
      <c r="E227" s="473"/>
      <c r="F227" s="478"/>
      <c r="G227" s="473"/>
      <c r="H227" s="478"/>
      <c r="I227" s="473"/>
      <c r="J227" s="244" t="str">
        <f t="shared" si="642"/>
        <v>-</v>
      </c>
      <c r="K227" s="244" t="str">
        <f t="shared" si="643"/>
        <v>-</v>
      </c>
      <c r="L227" s="474">
        <f t="shared" si="644"/>
        <v>0</v>
      </c>
      <c r="M227" s="474">
        <f t="shared" si="645"/>
        <v>0</v>
      </c>
      <c r="N227" s="244" t="str">
        <f t="shared" si="646"/>
        <v>-</v>
      </c>
      <c r="O227" s="244" t="str">
        <f t="shared" si="647"/>
        <v>-</v>
      </c>
      <c r="P227" s="474">
        <f t="shared" si="648"/>
        <v>0</v>
      </c>
      <c r="Q227" s="475">
        <f t="shared" si="649"/>
        <v>0</v>
      </c>
      <c r="R227" s="478"/>
      <c r="S227" s="473"/>
      <c r="T227" s="478"/>
      <c r="U227" s="473"/>
      <c r="V227" s="478"/>
      <c r="W227" s="473"/>
      <c r="X227" s="244" t="str">
        <f t="shared" si="650"/>
        <v>-</v>
      </c>
      <c r="Y227" s="244" t="str">
        <f t="shared" si="651"/>
        <v>-</v>
      </c>
      <c r="Z227" s="474">
        <f t="shared" si="652"/>
        <v>0</v>
      </c>
      <c r="AA227" s="474">
        <f t="shared" si="653"/>
        <v>0</v>
      </c>
      <c r="AB227" s="244" t="str">
        <f t="shared" si="654"/>
        <v>-</v>
      </c>
      <c r="AC227" s="244" t="str">
        <f t="shared" si="655"/>
        <v>-</v>
      </c>
      <c r="AD227" s="474">
        <f t="shared" si="656"/>
        <v>0</v>
      </c>
      <c r="AE227" s="475">
        <f t="shared" si="657"/>
        <v>0</v>
      </c>
    </row>
    <row r="228" spans="1:31" ht="22.5" x14ac:dyDescent="0.2">
      <c r="A228" s="464"/>
      <c r="B228" s="465"/>
      <c r="C228" s="477" t="s">
        <v>399</v>
      </c>
      <c r="D228" s="478"/>
      <c r="E228" s="473"/>
      <c r="F228" s="478"/>
      <c r="G228" s="473"/>
      <c r="H228" s="478"/>
      <c r="I228" s="473"/>
      <c r="J228" s="244" t="str">
        <f t="shared" si="642"/>
        <v>-</v>
      </c>
      <c r="K228" s="244" t="str">
        <f t="shared" si="643"/>
        <v>-</v>
      </c>
      <c r="L228" s="474">
        <f t="shared" si="644"/>
        <v>0</v>
      </c>
      <c r="M228" s="474">
        <f t="shared" si="645"/>
        <v>0</v>
      </c>
      <c r="N228" s="244" t="str">
        <f t="shared" si="646"/>
        <v>-</v>
      </c>
      <c r="O228" s="244" t="str">
        <f t="shared" si="647"/>
        <v>-</v>
      </c>
      <c r="P228" s="474">
        <f t="shared" si="648"/>
        <v>0</v>
      </c>
      <c r="Q228" s="475">
        <f t="shared" si="649"/>
        <v>0</v>
      </c>
      <c r="R228" s="478"/>
      <c r="S228" s="473"/>
      <c r="T228" s="478"/>
      <c r="U228" s="473"/>
      <c r="V228" s="478"/>
      <c r="W228" s="473"/>
      <c r="X228" s="244" t="str">
        <f t="shared" si="650"/>
        <v>-</v>
      </c>
      <c r="Y228" s="244" t="str">
        <f t="shared" si="651"/>
        <v>-</v>
      </c>
      <c r="Z228" s="474">
        <f t="shared" si="652"/>
        <v>0</v>
      </c>
      <c r="AA228" s="474">
        <f t="shared" si="653"/>
        <v>0</v>
      </c>
      <c r="AB228" s="244" t="str">
        <f t="shared" si="654"/>
        <v>-</v>
      </c>
      <c r="AC228" s="244" t="str">
        <f t="shared" si="655"/>
        <v>-</v>
      </c>
      <c r="AD228" s="474">
        <f t="shared" si="656"/>
        <v>0</v>
      </c>
      <c r="AE228" s="475">
        <f t="shared" si="657"/>
        <v>0</v>
      </c>
    </row>
    <row r="229" spans="1:31" x14ac:dyDescent="0.2">
      <c r="A229" s="464"/>
      <c r="B229" s="465"/>
      <c r="C229" s="477" t="s">
        <v>400</v>
      </c>
      <c r="D229" s="478"/>
      <c r="E229" s="473"/>
      <c r="F229" s="478"/>
      <c r="G229" s="473"/>
      <c r="H229" s="478"/>
      <c r="I229" s="473"/>
      <c r="J229" s="244" t="str">
        <f t="shared" si="642"/>
        <v>-</v>
      </c>
      <c r="K229" s="244" t="str">
        <f t="shared" si="643"/>
        <v>-</v>
      </c>
      <c r="L229" s="474">
        <f t="shared" si="644"/>
        <v>0</v>
      </c>
      <c r="M229" s="474">
        <f t="shared" si="645"/>
        <v>0</v>
      </c>
      <c r="N229" s="244" t="str">
        <f t="shared" si="646"/>
        <v>-</v>
      </c>
      <c r="O229" s="244" t="str">
        <f t="shared" si="647"/>
        <v>-</v>
      </c>
      <c r="P229" s="474">
        <f t="shared" si="648"/>
        <v>0</v>
      </c>
      <c r="Q229" s="475">
        <f t="shared" si="649"/>
        <v>0</v>
      </c>
      <c r="R229" s="478"/>
      <c r="S229" s="473"/>
      <c r="T229" s="478"/>
      <c r="U229" s="473"/>
      <c r="V229" s="478"/>
      <c r="W229" s="473"/>
      <c r="X229" s="244" t="str">
        <f t="shared" si="650"/>
        <v>-</v>
      </c>
      <c r="Y229" s="244" t="str">
        <f t="shared" si="651"/>
        <v>-</v>
      </c>
      <c r="Z229" s="474">
        <f t="shared" si="652"/>
        <v>0</v>
      </c>
      <c r="AA229" s="474">
        <f t="shared" si="653"/>
        <v>0</v>
      </c>
      <c r="AB229" s="244" t="str">
        <f t="shared" si="654"/>
        <v>-</v>
      </c>
      <c r="AC229" s="244" t="str">
        <f t="shared" si="655"/>
        <v>-</v>
      </c>
      <c r="AD229" s="474">
        <f t="shared" si="656"/>
        <v>0</v>
      </c>
      <c r="AE229" s="475">
        <f t="shared" si="657"/>
        <v>0</v>
      </c>
    </row>
    <row r="230" spans="1:31" x14ac:dyDescent="0.2">
      <c r="A230" s="464"/>
      <c r="B230" s="465"/>
      <c r="C230" s="477" t="s">
        <v>401</v>
      </c>
      <c r="D230" s="478"/>
      <c r="E230" s="473"/>
      <c r="F230" s="478"/>
      <c r="G230" s="473"/>
      <c r="H230" s="478"/>
      <c r="I230" s="473"/>
      <c r="J230" s="244" t="str">
        <f t="shared" si="642"/>
        <v>-</v>
      </c>
      <c r="K230" s="244" t="str">
        <f t="shared" si="643"/>
        <v>-</v>
      </c>
      <c r="L230" s="474">
        <f t="shared" si="644"/>
        <v>0</v>
      </c>
      <c r="M230" s="474">
        <f t="shared" si="645"/>
        <v>0</v>
      </c>
      <c r="N230" s="244" t="str">
        <f t="shared" si="646"/>
        <v>-</v>
      </c>
      <c r="O230" s="244" t="str">
        <f t="shared" si="647"/>
        <v>-</v>
      </c>
      <c r="P230" s="474">
        <f t="shared" si="648"/>
        <v>0</v>
      </c>
      <c r="Q230" s="475">
        <f t="shared" si="649"/>
        <v>0</v>
      </c>
      <c r="R230" s="478"/>
      <c r="S230" s="473"/>
      <c r="T230" s="478"/>
      <c r="U230" s="473"/>
      <c r="V230" s="478"/>
      <c r="W230" s="473"/>
      <c r="X230" s="244" t="str">
        <f t="shared" si="650"/>
        <v>-</v>
      </c>
      <c r="Y230" s="244" t="str">
        <f t="shared" si="651"/>
        <v>-</v>
      </c>
      <c r="Z230" s="474">
        <f t="shared" si="652"/>
        <v>0</v>
      </c>
      <c r="AA230" s="474">
        <f t="shared" si="653"/>
        <v>0</v>
      </c>
      <c r="AB230" s="244" t="str">
        <f t="shared" si="654"/>
        <v>-</v>
      </c>
      <c r="AC230" s="244" t="str">
        <f t="shared" si="655"/>
        <v>-</v>
      </c>
      <c r="AD230" s="474">
        <f t="shared" si="656"/>
        <v>0</v>
      </c>
      <c r="AE230" s="475">
        <f t="shared" si="657"/>
        <v>0</v>
      </c>
    </row>
    <row r="231" spans="1:31" x14ac:dyDescent="0.2">
      <c r="A231" s="464"/>
      <c r="B231" s="465"/>
      <c r="C231" s="469" t="s">
        <v>404</v>
      </c>
      <c r="D231" s="470">
        <f t="shared" ref="D231:I231" si="658">D233+D234+D235+D236+D237</f>
        <v>0</v>
      </c>
      <c r="E231" s="470">
        <f t="shared" si="658"/>
        <v>0</v>
      </c>
      <c r="F231" s="470">
        <f t="shared" si="658"/>
        <v>0</v>
      </c>
      <c r="G231" s="470">
        <f t="shared" si="658"/>
        <v>0</v>
      </c>
      <c r="H231" s="470">
        <f t="shared" si="658"/>
        <v>0</v>
      </c>
      <c r="I231" s="470">
        <f t="shared" si="658"/>
        <v>0</v>
      </c>
      <c r="J231" s="236" t="str">
        <f t="shared" ref="J231:K231" si="659">IF(F231&gt;0,H231/F231,"-")</f>
        <v>-</v>
      </c>
      <c r="K231" s="236" t="str">
        <f t="shared" si="659"/>
        <v>-</v>
      </c>
      <c r="L231" s="471">
        <f t="shared" ref="L231:M231" si="660">H231-F231</f>
        <v>0</v>
      </c>
      <c r="M231" s="471">
        <f t="shared" si="660"/>
        <v>0</v>
      </c>
      <c r="N231" s="236" t="str">
        <f t="shared" ref="N231:O231" si="661">IF(D231&gt;0,H231/D231,"-")</f>
        <v>-</v>
      </c>
      <c r="O231" s="236" t="str">
        <f t="shared" si="661"/>
        <v>-</v>
      </c>
      <c r="P231" s="471">
        <f t="shared" ref="P231:Q231" si="662">H231-D231</f>
        <v>0</v>
      </c>
      <c r="Q231" s="472">
        <f t="shared" si="662"/>
        <v>0</v>
      </c>
      <c r="R231" s="470">
        <f t="shared" ref="R231:W231" si="663">R233+R234+R235+R236+R237</f>
        <v>0</v>
      </c>
      <c r="S231" s="470">
        <f t="shared" si="663"/>
        <v>0</v>
      </c>
      <c r="T231" s="470">
        <f t="shared" si="663"/>
        <v>0</v>
      </c>
      <c r="U231" s="470">
        <f t="shared" si="663"/>
        <v>0</v>
      </c>
      <c r="V231" s="470">
        <f t="shared" si="663"/>
        <v>0</v>
      </c>
      <c r="W231" s="470">
        <f t="shared" si="663"/>
        <v>0</v>
      </c>
      <c r="X231" s="236" t="str">
        <f t="shared" ref="X231:Y231" si="664">IF(T231&gt;0,V231/T231,"-")</f>
        <v>-</v>
      </c>
      <c r="Y231" s="236" t="str">
        <f t="shared" si="664"/>
        <v>-</v>
      </c>
      <c r="Z231" s="471">
        <f t="shared" ref="Z231:AA231" si="665">V231-T231</f>
        <v>0</v>
      </c>
      <c r="AA231" s="471">
        <f t="shared" si="665"/>
        <v>0</v>
      </c>
      <c r="AB231" s="236" t="str">
        <f t="shared" ref="AB231:AC231" si="666">IF(R231&gt;0,V231/R231,"-")</f>
        <v>-</v>
      </c>
      <c r="AC231" s="236" t="str">
        <f t="shared" si="666"/>
        <v>-</v>
      </c>
      <c r="AD231" s="471">
        <f t="shared" ref="AD231:AE231" si="667">V231-R231</f>
        <v>0</v>
      </c>
      <c r="AE231" s="472">
        <f t="shared" si="667"/>
        <v>0</v>
      </c>
    </row>
    <row r="232" spans="1:31" x14ac:dyDescent="0.2">
      <c r="A232" s="464"/>
      <c r="B232" s="465"/>
      <c r="C232" s="466" t="s">
        <v>242</v>
      </c>
      <c r="D232" s="473"/>
      <c r="E232" s="473"/>
      <c r="F232" s="473"/>
      <c r="G232" s="473"/>
      <c r="H232" s="473"/>
      <c r="I232" s="473"/>
      <c r="J232" s="236"/>
      <c r="K232" s="236"/>
      <c r="L232" s="474"/>
      <c r="M232" s="474"/>
      <c r="N232" s="236"/>
      <c r="O232" s="236"/>
      <c r="P232" s="474"/>
      <c r="Q232" s="475"/>
      <c r="R232" s="473"/>
      <c r="S232" s="473"/>
      <c r="T232" s="473"/>
      <c r="U232" s="473"/>
      <c r="V232" s="473"/>
      <c r="W232" s="473"/>
      <c r="X232" s="236"/>
      <c r="Y232" s="236"/>
      <c r="Z232" s="474"/>
      <c r="AA232" s="474"/>
      <c r="AB232" s="236"/>
      <c r="AC232" s="236"/>
      <c r="AD232" s="474"/>
      <c r="AE232" s="475"/>
    </row>
    <row r="233" spans="1:31" s="463" customFormat="1" x14ac:dyDescent="0.2">
      <c r="A233" s="464"/>
      <c r="B233" s="465"/>
      <c r="C233" s="476" t="s">
        <v>397</v>
      </c>
      <c r="D233" s="478"/>
      <c r="E233" s="473"/>
      <c r="F233" s="478"/>
      <c r="G233" s="473"/>
      <c r="H233" s="478"/>
      <c r="I233" s="473"/>
      <c r="J233" s="244" t="str">
        <f t="shared" ref="J233:J237" si="668">IF(F233&gt;0,H233/F233,"-")</f>
        <v>-</v>
      </c>
      <c r="K233" s="244" t="str">
        <f t="shared" ref="K233:K237" si="669">IF(G233&gt;0,I233/G233,"-")</f>
        <v>-</v>
      </c>
      <c r="L233" s="474">
        <f t="shared" ref="L233:L237" si="670">H233-F233</f>
        <v>0</v>
      </c>
      <c r="M233" s="474">
        <f t="shared" ref="M233:M237" si="671">I233-G233</f>
        <v>0</v>
      </c>
      <c r="N233" s="244" t="str">
        <f t="shared" ref="N233:N237" si="672">IF(D233&gt;0,H233/D233,"-")</f>
        <v>-</v>
      </c>
      <c r="O233" s="244" t="str">
        <f t="shared" ref="O233:O237" si="673">IF(E233&gt;0,I233/E233,"-")</f>
        <v>-</v>
      </c>
      <c r="P233" s="474">
        <f t="shared" ref="P233:P237" si="674">H233-D233</f>
        <v>0</v>
      </c>
      <c r="Q233" s="475">
        <f t="shared" ref="Q233:Q237" si="675">I233-E233</f>
        <v>0</v>
      </c>
      <c r="R233" s="478"/>
      <c r="S233" s="473"/>
      <c r="T233" s="478"/>
      <c r="U233" s="473"/>
      <c r="V233" s="478"/>
      <c r="W233" s="473"/>
      <c r="X233" s="244" t="str">
        <f t="shared" ref="X233:X237" si="676">IF(T233&gt;0,V233/T233,"-")</f>
        <v>-</v>
      </c>
      <c r="Y233" s="244" t="str">
        <f t="shared" ref="Y233:Y237" si="677">IF(U233&gt;0,W233/U233,"-")</f>
        <v>-</v>
      </c>
      <c r="Z233" s="474">
        <f t="shared" ref="Z233:Z237" si="678">V233-T233</f>
        <v>0</v>
      </c>
      <c r="AA233" s="474">
        <f t="shared" ref="AA233:AA237" si="679">W233-U233</f>
        <v>0</v>
      </c>
      <c r="AB233" s="244" t="str">
        <f t="shared" ref="AB233:AB237" si="680">IF(R233&gt;0,V233/R233,"-")</f>
        <v>-</v>
      </c>
      <c r="AC233" s="244" t="str">
        <f t="shared" ref="AC233:AC237" si="681">IF(S233&gt;0,W233/S233,"-")</f>
        <v>-</v>
      </c>
      <c r="AD233" s="474">
        <f t="shared" ref="AD233:AD237" si="682">V233-R233</f>
        <v>0</v>
      </c>
      <c r="AE233" s="475">
        <f t="shared" ref="AE233:AE237" si="683">W233-S233</f>
        <v>0</v>
      </c>
    </row>
    <row r="234" spans="1:31" ht="22.5" x14ac:dyDescent="0.2">
      <c r="A234" s="464"/>
      <c r="B234" s="465"/>
      <c r="C234" s="477" t="s">
        <v>398</v>
      </c>
      <c r="D234" s="478"/>
      <c r="E234" s="473"/>
      <c r="F234" s="478"/>
      <c r="G234" s="473"/>
      <c r="H234" s="478"/>
      <c r="I234" s="473"/>
      <c r="J234" s="244" t="str">
        <f t="shared" si="668"/>
        <v>-</v>
      </c>
      <c r="K234" s="244" t="str">
        <f t="shared" si="669"/>
        <v>-</v>
      </c>
      <c r="L234" s="474">
        <f t="shared" si="670"/>
        <v>0</v>
      </c>
      <c r="M234" s="474">
        <f t="shared" si="671"/>
        <v>0</v>
      </c>
      <c r="N234" s="244" t="str">
        <f t="shared" si="672"/>
        <v>-</v>
      </c>
      <c r="O234" s="244" t="str">
        <f t="shared" si="673"/>
        <v>-</v>
      </c>
      <c r="P234" s="474">
        <f t="shared" si="674"/>
        <v>0</v>
      </c>
      <c r="Q234" s="475">
        <f t="shared" si="675"/>
        <v>0</v>
      </c>
      <c r="R234" s="478"/>
      <c r="S234" s="473"/>
      <c r="T234" s="478"/>
      <c r="U234" s="473"/>
      <c r="V234" s="478"/>
      <c r="W234" s="473"/>
      <c r="X234" s="244" t="str">
        <f t="shared" si="676"/>
        <v>-</v>
      </c>
      <c r="Y234" s="244" t="str">
        <f t="shared" si="677"/>
        <v>-</v>
      </c>
      <c r="Z234" s="474">
        <f t="shared" si="678"/>
        <v>0</v>
      </c>
      <c r="AA234" s="474">
        <f t="shared" si="679"/>
        <v>0</v>
      </c>
      <c r="AB234" s="244" t="str">
        <f t="shared" si="680"/>
        <v>-</v>
      </c>
      <c r="AC234" s="244" t="str">
        <f t="shared" si="681"/>
        <v>-</v>
      </c>
      <c r="AD234" s="474">
        <f t="shared" si="682"/>
        <v>0</v>
      </c>
      <c r="AE234" s="475">
        <f t="shared" si="683"/>
        <v>0</v>
      </c>
    </row>
    <row r="235" spans="1:31" ht="22.5" x14ac:dyDescent="0.2">
      <c r="A235" s="464"/>
      <c r="B235" s="465"/>
      <c r="C235" s="477" t="s">
        <v>399</v>
      </c>
      <c r="D235" s="478"/>
      <c r="E235" s="473"/>
      <c r="F235" s="478"/>
      <c r="G235" s="473"/>
      <c r="H235" s="478"/>
      <c r="I235" s="473"/>
      <c r="J235" s="244" t="str">
        <f t="shared" si="668"/>
        <v>-</v>
      </c>
      <c r="K235" s="244" t="str">
        <f t="shared" si="669"/>
        <v>-</v>
      </c>
      <c r="L235" s="474">
        <f t="shared" si="670"/>
        <v>0</v>
      </c>
      <c r="M235" s="474">
        <f t="shared" si="671"/>
        <v>0</v>
      </c>
      <c r="N235" s="244" t="str">
        <f t="shared" si="672"/>
        <v>-</v>
      </c>
      <c r="O235" s="244" t="str">
        <f t="shared" si="673"/>
        <v>-</v>
      </c>
      <c r="P235" s="474">
        <f t="shared" si="674"/>
        <v>0</v>
      </c>
      <c r="Q235" s="475">
        <f t="shared" si="675"/>
        <v>0</v>
      </c>
      <c r="R235" s="478"/>
      <c r="S235" s="473"/>
      <c r="T235" s="478"/>
      <c r="U235" s="473"/>
      <c r="V235" s="478"/>
      <c r="W235" s="473"/>
      <c r="X235" s="244" t="str">
        <f t="shared" si="676"/>
        <v>-</v>
      </c>
      <c r="Y235" s="244" t="str">
        <f t="shared" si="677"/>
        <v>-</v>
      </c>
      <c r="Z235" s="474">
        <f t="shared" si="678"/>
        <v>0</v>
      </c>
      <c r="AA235" s="474">
        <f t="shared" si="679"/>
        <v>0</v>
      </c>
      <c r="AB235" s="244" t="str">
        <f t="shared" si="680"/>
        <v>-</v>
      </c>
      <c r="AC235" s="244" t="str">
        <f t="shared" si="681"/>
        <v>-</v>
      </c>
      <c r="AD235" s="474">
        <f t="shared" si="682"/>
        <v>0</v>
      </c>
      <c r="AE235" s="475">
        <f t="shared" si="683"/>
        <v>0</v>
      </c>
    </row>
    <row r="236" spans="1:31" x14ac:dyDescent="0.2">
      <c r="A236" s="464"/>
      <c r="B236" s="465"/>
      <c r="C236" s="477" t="s">
        <v>400</v>
      </c>
      <c r="D236" s="478"/>
      <c r="E236" s="473"/>
      <c r="F236" s="478"/>
      <c r="G236" s="473"/>
      <c r="H236" s="478"/>
      <c r="I236" s="473"/>
      <c r="J236" s="244" t="str">
        <f t="shared" si="668"/>
        <v>-</v>
      </c>
      <c r="K236" s="244" t="str">
        <f t="shared" si="669"/>
        <v>-</v>
      </c>
      <c r="L236" s="474">
        <f t="shared" si="670"/>
        <v>0</v>
      </c>
      <c r="M236" s="474">
        <f t="shared" si="671"/>
        <v>0</v>
      </c>
      <c r="N236" s="244" t="str">
        <f t="shared" si="672"/>
        <v>-</v>
      </c>
      <c r="O236" s="244" t="str">
        <f t="shared" si="673"/>
        <v>-</v>
      </c>
      <c r="P236" s="474">
        <f t="shared" si="674"/>
        <v>0</v>
      </c>
      <c r="Q236" s="475">
        <f t="shared" si="675"/>
        <v>0</v>
      </c>
      <c r="R236" s="478"/>
      <c r="S236" s="473"/>
      <c r="T236" s="478"/>
      <c r="U236" s="473"/>
      <c r="V236" s="478"/>
      <c r="W236" s="473"/>
      <c r="X236" s="244" t="str">
        <f t="shared" si="676"/>
        <v>-</v>
      </c>
      <c r="Y236" s="244" t="str">
        <f t="shared" si="677"/>
        <v>-</v>
      </c>
      <c r="Z236" s="474">
        <f t="shared" si="678"/>
        <v>0</v>
      </c>
      <c r="AA236" s="474">
        <f t="shared" si="679"/>
        <v>0</v>
      </c>
      <c r="AB236" s="244" t="str">
        <f t="shared" si="680"/>
        <v>-</v>
      </c>
      <c r="AC236" s="244" t="str">
        <f t="shared" si="681"/>
        <v>-</v>
      </c>
      <c r="AD236" s="474">
        <f t="shared" si="682"/>
        <v>0</v>
      </c>
      <c r="AE236" s="475">
        <f t="shared" si="683"/>
        <v>0</v>
      </c>
    </row>
    <row r="237" spans="1:31" x14ac:dyDescent="0.2">
      <c r="A237" s="479"/>
      <c r="B237" s="480"/>
      <c r="C237" s="481" t="s">
        <v>401</v>
      </c>
      <c r="D237" s="478"/>
      <c r="E237" s="473"/>
      <c r="F237" s="478"/>
      <c r="G237" s="473"/>
      <c r="H237" s="478"/>
      <c r="I237" s="473"/>
      <c r="J237" s="244" t="str">
        <f t="shared" si="668"/>
        <v>-</v>
      </c>
      <c r="K237" s="244" t="str">
        <f t="shared" si="669"/>
        <v>-</v>
      </c>
      <c r="L237" s="482">
        <f t="shared" si="670"/>
        <v>0</v>
      </c>
      <c r="M237" s="482">
        <f t="shared" si="671"/>
        <v>0</v>
      </c>
      <c r="N237" s="244" t="str">
        <f t="shared" si="672"/>
        <v>-</v>
      </c>
      <c r="O237" s="244" t="str">
        <f t="shared" si="673"/>
        <v>-</v>
      </c>
      <c r="P237" s="482">
        <f t="shared" si="674"/>
        <v>0</v>
      </c>
      <c r="Q237" s="483">
        <f t="shared" si="675"/>
        <v>0</v>
      </c>
      <c r="R237" s="478"/>
      <c r="S237" s="473"/>
      <c r="T237" s="478"/>
      <c r="U237" s="473"/>
      <c r="V237" s="478"/>
      <c r="W237" s="473"/>
      <c r="X237" s="244" t="str">
        <f t="shared" si="676"/>
        <v>-</v>
      </c>
      <c r="Y237" s="244" t="str">
        <f t="shared" si="677"/>
        <v>-</v>
      </c>
      <c r="Z237" s="482">
        <f t="shared" si="678"/>
        <v>0</v>
      </c>
      <c r="AA237" s="482">
        <f t="shared" si="679"/>
        <v>0</v>
      </c>
      <c r="AB237" s="244" t="str">
        <f t="shared" si="680"/>
        <v>-</v>
      </c>
      <c r="AC237" s="244" t="str">
        <f t="shared" si="681"/>
        <v>-</v>
      </c>
      <c r="AD237" s="482">
        <f t="shared" si="682"/>
        <v>0</v>
      </c>
      <c r="AE237" s="483">
        <f t="shared" si="683"/>
        <v>0</v>
      </c>
    </row>
    <row r="238" spans="1:31" ht="22.5" x14ac:dyDescent="0.2">
      <c r="A238" s="484"/>
      <c r="B238" s="485"/>
      <c r="C238" s="486" t="s">
        <v>405</v>
      </c>
      <c r="D238" s="487">
        <f>IFERROR((D210-D216-D549-D550)/D205/3*1000,0)</f>
        <v>0</v>
      </c>
      <c r="E238" s="487">
        <f>IFERROR((E210-E216-E549-E550)/D205/3*1000,0)</f>
        <v>0</v>
      </c>
      <c r="F238" s="487">
        <f>IFERROR((F210-F216-F549-F550)/F205/3*1000,0)</f>
        <v>0</v>
      </c>
      <c r="G238" s="487">
        <f>IFERROR((G210-G216-G549-G550)/F205/3*1000,0)</f>
        <v>0</v>
      </c>
      <c r="H238" s="487">
        <f>IFERROR((H210-H216-H549-H550)/H205/3*1000,0)</f>
        <v>0</v>
      </c>
      <c r="I238" s="487">
        <f>IFERROR((I210-I216-I549-I550)/H205/3*1000,0)</f>
        <v>0</v>
      </c>
      <c r="J238" s="488">
        <f t="shared" ref="J238:K242" si="684">IFERROR(H238/F238,0)</f>
        <v>0</v>
      </c>
      <c r="K238" s="488">
        <f t="shared" si="684"/>
        <v>0</v>
      </c>
      <c r="L238" s="471">
        <f t="shared" ref="L238:M242" si="685">H238-F238</f>
        <v>0</v>
      </c>
      <c r="M238" s="471">
        <f t="shared" si="685"/>
        <v>0</v>
      </c>
      <c r="N238" s="488">
        <f>IFERROR(H238/D238,0)</f>
        <v>0</v>
      </c>
      <c r="O238" s="488">
        <f>IFERROR(I238/E238,0)</f>
        <v>0</v>
      </c>
      <c r="P238" s="471">
        <f>H238-D238</f>
        <v>0</v>
      </c>
      <c r="Q238" s="472">
        <f>I238-E238</f>
        <v>0</v>
      </c>
      <c r="R238" s="487">
        <f>IFERROR((R210-R216-R549-R550)/R205/[1]Период!$B$3*1000,0)</f>
        <v>0</v>
      </c>
      <c r="S238" s="487">
        <f>IFERROR((S210-S216-S549-S550)/R205/[1]Период!$B$3*1000,0)</f>
        <v>0</v>
      </c>
      <c r="T238" s="487">
        <f>IFERROR((T210-T216-T549-T550)/T205/[1]Период!$B$3*1000,0)</f>
        <v>0</v>
      </c>
      <c r="U238" s="487">
        <f>IFERROR((U210-U216-U549-U550)/T205/[1]Период!$B$3*1000,0)</f>
        <v>0</v>
      </c>
      <c r="V238" s="487">
        <f>IFERROR((V210-V216-V549-V550)/V205/[1]Период!$B$3*1000,0)</f>
        <v>0</v>
      </c>
      <c r="W238" s="487">
        <f>IFERROR((W210-W216-W549-W550)/V205/[1]Период!$B$3*1000,0)</f>
        <v>0</v>
      </c>
      <c r="X238" s="488">
        <f t="shared" ref="X238:Y242" si="686">IFERROR(V238/T238,0)</f>
        <v>0</v>
      </c>
      <c r="Y238" s="488">
        <f t="shared" si="686"/>
        <v>0</v>
      </c>
      <c r="Z238" s="471">
        <f t="shared" ref="Z238:AA242" si="687">V238-T238</f>
        <v>0</v>
      </c>
      <c r="AA238" s="471">
        <f t="shared" si="687"/>
        <v>0</v>
      </c>
      <c r="AB238" s="488">
        <f>IFERROR(V238/R238,0)</f>
        <v>0</v>
      </c>
      <c r="AC238" s="488">
        <f>IFERROR(W238/S238,0)</f>
        <v>0</v>
      </c>
      <c r="AD238" s="471">
        <f>V238-R238</f>
        <v>0</v>
      </c>
      <c r="AE238" s="472">
        <f>W238-S238</f>
        <v>0</v>
      </c>
    </row>
    <row r="239" spans="1:31" x14ac:dyDescent="0.2">
      <c r="A239" s="489"/>
      <c r="B239" s="490"/>
      <c r="C239" s="491" t="s">
        <v>242</v>
      </c>
      <c r="D239" s="492"/>
      <c r="E239" s="382"/>
      <c r="F239" s="492"/>
      <c r="G239" s="382"/>
      <c r="H239" s="492"/>
      <c r="I239" s="382"/>
      <c r="J239" s="244">
        <f t="shared" si="684"/>
        <v>0</v>
      </c>
      <c r="K239" s="244">
        <f t="shared" si="684"/>
        <v>0</v>
      </c>
      <c r="L239" s="474">
        <f t="shared" si="685"/>
        <v>0</v>
      </c>
      <c r="M239" s="474">
        <f t="shared" si="685"/>
        <v>0</v>
      </c>
      <c r="N239" s="244">
        <f t="shared" ref="N239:O242" si="688">IFERROR(H239/D239,0)</f>
        <v>0</v>
      </c>
      <c r="O239" s="244">
        <f t="shared" si="688"/>
        <v>0</v>
      </c>
      <c r="P239" s="474">
        <f t="shared" ref="P239:Q242" si="689">H239-D239</f>
        <v>0</v>
      </c>
      <c r="Q239" s="475">
        <f t="shared" si="689"/>
        <v>0</v>
      </c>
      <c r="R239" s="492"/>
      <c r="S239" s="382"/>
      <c r="T239" s="492"/>
      <c r="U239" s="382"/>
      <c r="V239" s="492"/>
      <c r="W239" s="382"/>
      <c r="X239" s="244">
        <f t="shared" si="686"/>
        <v>0</v>
      </c>
      <c r="Y239" s="244">
        <f t="shared" si="686"/>
        <v>0</v>
      </c>
      <c r="Z239" s="474">
        <f t="shared" si="687"/>
        <v>0</v>
      </c>
      <c r="AA239" s="474">
        <f t="shared" si="687"/>
        <v>0</v>
      </c>
      <c r="AB239" s="244">
        <f t="shared" ref="AB239:AC242" si="690">IFERROR(V239/R239,0)</f>
        <v>0</v>
      </c>
      <c r="AC239" s="244">
        <f t="shared" si="690"/>
        <v>0</v>
      </c>
      <c r="AD239" s="474">
        <f t="shared" ref="AD239:AE242" si="691">V239-R239</f>
        <v>0</v>
      </c>
      <c r="AE239" s="475">
        <f t="shared" si="691"/>
        <v>0</v>
      </c>
    </row>
    <row r="240" spans="1:31" s="463" customFormat="1" x14ac:dyDescent="0.2">
      <c r="A240" s="489"/>
      <c r="B240" s="490"/>
      <c r="C240" s="493" t="s">
        <v>406</v>
      </c>
      <c r="D240" s="492">
        <f>IFERROR((D217-D223-D552-D553)/D207/3*1000,0)</f>
        <v>0</v>
      </c>
      <c r="E240" s="492">
        <f>IFERROR((E217-E223-E552-E553)/D207/3*1000,0)</f>
        <v>0</v>
      </c>
      <c r="F240" s="492">
        <f>IFERROR((F217-F223-F552-F553)/F207/3*1000,0)</f>
        <v>0</v>
      </c>
      <c r="G240" s="492">
        <f>IFERROR((G217-G223-G552-G553)/F207/3*1000,0)</f>
        <v>0</v>
      </c>
      <c r="H240" s="492">
        <f>IFERROR((H217-H223-H552-H553)/H207/3*1000,0)</f>
        <v>0</v>
      </c>
      <c r="I240" s="492">
        <f>IFERROR((I217-I223-I552-I553)/H207/3*1000,0)</f>
        <v>0</v>
      </c>
      <c r="J240" s="244">
        <f t="shared" si="684"/>
        <v>0</v>
      </c>
      <c r="K240" s="244">
        <f t="shared" si="684"/>
        <v>0</v>
      </c>
      <c r="L240" s="474">
        <f t="shared" si="685"/>
        <v>0</v>
      </c>
      <c r="M240" s="474">
        <f t="shared" si="685"/>
        <v>0</v>
      </c>
      <c r="N240" s="244">
        <f t="shared" si="688"/>
        <v>0</v>
      </c>
      <c r="O240" s="244">
        <f t="shared" si="688"/>
        <v>0</v>
      </c>
      <c r="P240" s="474">
        <f t="shared" si="689"/>
        <v>0</v>
      </c>
      <c r="Q240" s="475">
        <f t="shared" si="689"/>
        <v>0</v>
      </c>
      <c r="R240" s="492">
        <f>IFERROR((R217-R223-R552-R553)/R207/[1]Период!$B$3*1000,0)</f>
        <v>0</v>
      </c>
      <c r="S240" s="492">
        <f>IFERROR((S217-S223-S552-S553)/R207/[1]Период!$B$3*1000,0)</f>
        <v>0</v>
      </c>
      <c r="T240" s="492">
        <f>IFERROR((T217-T223-T552-T553)/T207/[1]Период!$B$3*1000,0)</f>
        <v>0</v>
      </c>
      <c r="U240" s="492">
        <f>IFERROR((U217-U223-U552-U553)/T207/[1]Период!$B$3*1000,0)</f>
        <v>0</v>
      </c>
      <c r="V240" s="492">
        <f>IFERROR((V217-V223-V552-V553)/V207/[1]Период!$B$3*1000,0)</f>
        <v>0</v>
      </c>
      <c r="W240" s="492">
        <f>IFERROR((W217-W223-W552-W553)/V207/[1]Период!$B$3*1000,0)</f>
        <v>0</v>
      </c>
      <c r="X240" s="244">
        <f t="shared" si="686"/>
        <v>0</v>
      </c>
      <c r="Y240" s="244">
        <f t="shared" si="686"/>
        <v>0</v>
      </c>
      <c r="Z240" s="474">
        <f t="shared" si="687"/>
        <v>0</v>
      </c>
      <c r="AA240" s="474">
        <f t="shared" si="687"/>
        <v>0</v>
      </c>
      <c r="AB240" s="244">
        <f t="shared" si="690"/>
        <v>0</v>
      </c>
      <c r="AC240" s="244">
        <f t="shared" si="690"/>
        <v>0</v>
      </c>
      <c r="AD240" s="474">
        <f t="shared" si="691"/>
        <v>0</v>
      </c>
      <c r="AE240" s="475">
        <f t="shared" si="691"/>
        <v>0</v>
      </c>
    </row>
    <row r="241" spans="1:31" x14ac:dyDescent="0.2">
      <c r="A241" s="489"/>
      <c r="B241" s="490"/>
      <c r="C241" s="493" t="s">
        <v>407</v>
      </c>
      <c r="D241" s="492">
        <f>IFERROR((D224-D230-D555-D556)/D208/3*1000,0)</f>
        <v>0</v>
      </c>
      <c r="E241" s="492">
        <f>IFERROR((E224-E230-E555-E556)/D208/3*1000,0)</f>
        <v>0</v>
      </c>
      <c r="F241" s="492">
        <f>IFERROR((F224-F230-F555-F556)/F208/3*1000,0)</f>
        <v>0</v>
      </c>
      <c r="G241" s="492">
        <f>IFERROR((G224-G230-G555-G556)/F208/3*1000,0)</f>
        <v>0</v>
      </c>
      <c r="H241" s="492">
        <f>IFERROR((H224-H230-H555-H556)/H208/3*1000,0)</f>
        <v>0</v>
      </c>
      <c r="I241" s="492">
        <f>IFERROR((I224-I230-I555-I556)/H208/3*1000,0)</f>
        <v>0</v>
      </c>
      <c r="J241" s="244">
        <f t="shared" si="684"/>
        <v>0</v>
      </c>
      <c r="K241" s="244">
        <f t="shared" si="684"/>
        <v>0</v>
      </c>
      <c r="L241" s="474">
        <f t="shared" si="685"/>
        <v>0</v>
      </c>
      <c r="M241" s="474">
        <f t="shared" si="685"/>
        <v>0</v>
      </c>
      <c r="N241" s="244">
        <f t="shared" si="688"/>
        <v>0</v>
      </c>
      <c r="O241" s="244">
        <f t="shared" si="688"/>
        <v>0</v>
      </c>
      <c r="P241" s="474">
        <f t="shared" si="689"/>
        <v>0</v>
      </c>
      <c r="Q241" s="475">
        <f t="shared" si="689"/>
        <v>0</v>
      </c>
      <c r="R241" s="492">
        <f>IFERROR((R224-R230-R555-R556)/R208/[1]Период!$B$3*1000,0)</f>
        <v>0</v>
      </c>
      <c r="S241" s="492">
        <f>IFERROR((S224-S230-S555-S556)/R208/[1]Период!$B$3*1000,0)</f>
        <v>0</v>
      </c>
      <c r="T241" s="492">
        <f>IFERROR((T224-T230-T555-T556)/T208/[1]Период!$B$3*1000,0)</f>
        <v>0</v>
      </c>
      <c r="U241" s="492">
        <f>IFERROR((U224-U230-U555-U556)/T208/[1]Период!$B$3*1000,0)</f>
        <v>0</v>
      </c>
      <c r="V241" s="492">
        <f>IFERROR((V224-V230-V555-V556)/V208/[1]Период!$B$3*1000,0)</f>
        <v>0</v>
      </c>
      <c r="W241" s="492">
        <f>IFERROR((W224-W230-W555-W556)/V208/[1]Период!$B$3*1000,0)</f>
        <v>0</v>
      </c>
      <c r="X241" s="244">
        <f t="shared" si="686"/>
        <v>0</v>
      </c>
      <c r="Y241" s="244">
        <f t="shared" si="686"/>
        <v>0</v>
      </c>
      <c r="Z241" s="474">
        <f t="shared" si="687"/>
        <v>0</v>
      </c>
      <c r="AA241" s="474">
        <f t="shared" si="687"/>
        <v>0</v>
      </c>
      <c r="AB241" s="244">
        <f t="shared" si="690"/>
        <v>0</v>
      </c>
      <c r="AC241" s="244">
        <f t="shared" si="690"/>
        <v>0</v>
      </c>
      <c r="AD241" s="474">
        <f t="shared" si="691"/>
        <v>0</v>
      </c>
      <c r="AE241" s="475">
        <f t="shared" si="691"/>
        <v>0</v>
      </c>
    </row>
    <row r="242" spans="1:31" x14ac:dyDescent="0.2">
      <c r="A242" s="489"/>
      <c r="B242" s="490"/>
      <c r="C242" s="494" t="s">
        <v>408</v>
      </c>
      <c r="D242" s="495">
        <f>IFERROR((D231-D237-D558-D559)/D209/3*1000,0)</f>
        <v>0</v>
      </c>
      <c r="E242" s="495">
        <f>IFERROR((E231-E237-E558-E559)/D209/3*1000,0)</f>
        <v>0</v>
      </c>
      <c r="F242" s="495">
        <f>IFERROR((F231-F237-F558-F559)/F209/3*1000,0)</f>
        <v>0</v>
      </c>
      <c r="G242" s="495">
        <f>IFERROR((G231-G237-G558-G559)/F209/3*1000,0)</f>
        <v>0</v>
      </c>
      <c r="H242" s="495">
        <f>IFERROR((H231-H237-H558-H559)/H209/3*1000,0)</f>
        <v>0</v>
      </c>
      <c r="I242" s="495">
        <f>IFERROR((I231-I237-I558-I559)/H209/3*1000,0)</f>
        <v>0</v>
      </c>
      <c r="J242" s="244">
        <f t="shared" si="684"/>
        <v>0</v>
      </c>
      <c r="K242" s="244">
        <f t="shared" si="684"/>
        <v>0</v>
      </c>
      <c r="L242" s="474">
        <f t="shared" si="685"/>
        <v>0</v>
      </c>
      <c r="M242" s="474">
        <f t="shared" si="685"/>
        <v>0</v>
      </c>
      <c r="N242" s="244">
        <f t="shared" si="688"/>
        <v>0</v>
      </c>
      <c r="O242" s="244">
        <f t="shared" si="688"/>
        <v>0</v>
      </c>
      <c r="P242" s="474">
        <f t="shared" si="689"/>
        <v>0</v>
      </c>
      <c r="Q242" s="475">
        <f t="shared" si="689"/>
        <v>0</v>
      </c>
      <c r="R242" s="495">
        <f>IFERROR((R231-R237-R558-R559)/R209/[1]Период!$B$3*1000,0)</f>
        <v>0</v>
      </c>
      <c r="S242" s="495">
        <f>IFERROR((S231-S237-S558-S559)/R209/[1]Период!$B$3*1000,0)</f>
        <v>0</v>
      </c>
      <c r="T242" s="495">
        <f>IFERROR((T231-T237-T558-T559)/T209/[1]Период!$B$3*1000,0)</f>
        <v>0</v>
      </c>
      <c r="U242" s="495">
        <f>IFERROR((U231-U237-U558-U559)/T209/[1]Период!$B$3*1000,0)</f>
        <v>0</v>
      </c>
      <c r="V242" s="495">
        <f>IFERROR((V231-V237-V558-V559)/V209/[1]Период!$B$3*1000,0)</f>
        <v>0</v>
      </c>
      <c r="W242" s="495">
        <f>IFERROR((W231-W237-W558-W559)/V209/[1]Период!$B$3*1000,0)</f>
        <v>0</v>
      </c>
      <c r="X242" s="244">
        <f t="shared" si="686"/>
        <v>0</v>
      </c>
      <c r="Y242" s="244">
        <f t="shared" si="686"/>
        <v>0</v>
      </c>
      <c r="Z242" s="474">
        <f t="shared" si="687"/>
        <v>0</v>
      </c>
      <c r="AA242" s="474">
        <f t="shared" si="687"/>
        <v>0</v>
      </c>
      <c r="AB242" s="244">
        <f t="shared" si="690"/>
        <v>0</v>
      </c>
      <c r="AC242" s="244">
        <f t="shared" si="690"/>
        <v>0</v>
      </c>
      <c r="AD242" s="474">
        <f t="shared" si="691"/>
        <v>0</v>
      </c>
      <c r="AE242" s="475">
        <f t="shared" si="691"/>
        <v>0</v>
      </c>
    </row>
    <row r="243" spans="1:31" x14ac:dyDescent="0.2">
      <c r="A243" s="457">
        <v>7</v>
      </c>
      <c r="B243" s="458"/>
      <c r="C243" s="458" t="s">
        <v>414</v>
      </c>
      <c r="D243" s="856"/>
      <c r="E243" s="854"/>
      <c r="F243" s="853"/>
      <c r="G243" s="854"/>
      <c r="H243" s="853"/>
      <c r="I243" s="854"/>
      <c r="J243" s="853"/>
      <c r="K243" s="854"/>
      <c r="L243" s="853"/>
      <c r="M243" s="854"/>
      <c r="N243" s="853"/>
      <c r="O243" s="854"/>
      <c r="P243" s="853"/>
      <c r="Q243" s="855"/>
      <c r="R243" s="856"/>
      <c r="S243" s="854"/>
      <c r="T243" s="853"/>
      <c r="U243" s="854"/>
      <c r="V243" s="853"/>
      <c r="W243" s="854"/>
      <c r="X243" s="853"/>
      <c r="Y243" s="854"/>
      <c r="Z243" s="853"/>
      <c r="AA243" s="854"/>
      <c r="AB243" s="853"/>
      <c r="AC243" s="854"/>
      <c r="AD243" s="853"/>
      <c r="AE243" s="855"/>
    </row>
    <row r="244" spans="1:31" x14ac:dyDescent="0.2">
      <c r="A244" s="460"/>
      <c r="B244" s="461"/>
      <c r="C244" s="462" t="s">
        <v>394</v>
      </c>
      <c r="D244" s="863">
        <f>D246+D247+D248</f>
        <v>0</v>
      </c>
      <c r="E244" s="864"/>
      <c r="F244" s="863">
        <f>F246+F247+F248</f>
        <v>0</v>
      </c>
      <c r="G244" s="864"/>
      <c r="H244" s="863">
        <f>H246+H247+H248</f>
        <v>0</v>
      </c>
      <c r="I244" s="864"/>
      <c r="J244" s="848" t="str">
        <f t="shared" ref="J244" si="692">IF(F244&gt;0,H244/F244,"-")</f>
        <v>-</v>
      </c>
      <c r="K244" s="849"/>
      <c r="L244" s="850">
        <f t="shared" ref="L244" si="693">H244-F244</f>
        <v>0</v>
      </c>
      <c r="M244" s="851"/>
      <c r="N244" s="848" t="str">
        <f t="shared" ref="N244" si="694">IF(D244&gt;0,H244/D244,"-")</f>
        <v>-</v>
      </c>
      <c r="O244" s="849"/>
      <c r="P244" s="850">
        <f t="shared" ref="P244" si="695">H244-D244</f>
        <v>0</v>
      </c>
      <c r="Q244" s="852"/>
      <c r="R244" s="863">
        <f>R246+R247+R248</f>
        <v>0</v>
      </c>
      <c r="S244" s="864"/>
      <c r="T244" s="863">
        <f>T246+T247+T248</f>
        <v>0</v>
      </c>
      <c r="U244" s="864"/>
      <c r="V244" s="863">
        <f>V246+V247+V248</f>
        <v>0</v>
      </c>
      <c r="W244" s="864"/>
      <c r="X244" s="848" t="str">
        <f t="shared" ref="X244" si="696">IF(T244&gt;0,V244/T244,"-")</f>
        <v>-</v>
      </c>
      <c r="Y244" s="849"/>
      <c r="Z244" s="850">
        <f t="shared" ref="Z244" si="697">V244-T244</f>
        <v>0</v>
      </c>
      <c r="AA244" s="851"/>
      <c r="AB244" s="848" t="str">
        <f t="shared" ref="AB244" si="698">IF(R244&gt;0,V244/R244,"-")</f>
        <v>-</v>
      </c>
      <c r="AC244" s="849"/>
      <c r="AD244" s="850">
        <f t="shared" ref="AD244" si="699">V244-R244</f>
        <v>0</v>
      </c>
      <c r="AE244" s="852"/>
    </row>
    <row r="245" spans="1:31" x14ac:dyDescent="0.2">
      <c r="A245" s="464"/>
      <c r="B245" s="465"/>
      <c r="C245" s="466" t="s">
        <v>242</v>
      </c>
      <c r="D245" s="861"/>
      <c r="E245" s="862"/>
      <c r="F245" s="861"/>
      <c r="G245" s="862"/>
      <c r="H245" s="861"/>
      <c r="I245" s="862"/>
      <c r="J245" s="784"/>
      <c r="K245" s="785"/>
      <c r="L245" s="857"/>
      <c r="M245" s="858"/>
      <c r="N245" s="784"/>
      <c r="O245" s="785"/>
      <c r="P245" s="857"/>
      <c r="Q245" s="859"/>
      <c r="R245" s="861"/>
      <c r="S245" s="862"/>
      <c r="T245" s="861"/>
      <c r="U245" s="862"/>
      <c r="V245" s="861"/>
      <c r="W245" s="862"/>
      <c r="X245" s="784"/>
      <c r="Y245" s="785"/>
      <c r="Z245" s="857"/>
      <c r="AA245" s="858"/>
      <c r="AB245" s="784"/>
      <c r="AC245" s="785"/>
      <c r="AD245" s="857"/>
      <c r="AE245" s="859"/>
    </row>
    <row r="246" spans="1:31" x14ac:dyDescent="0.2">
      <c r="A246" s="464"/>
      <c r="B246" s="465"/>
      <c r="C246" s="467" t="s">
        <v>323</v>
      </c>
      <c r="D246" s="782"/>
      <c r="E246" s="783"/>
      <c r="F246" s="782"/>
      <c r="G246" s="783"/>
      <c r="H246" s="782"/>
      <c r="I246" s="783"/>
      <c r="J246" s="784" t="str">
        <f t="shared" ref="J246:K249" si="700">IF(F246&gt;0,H246/F246,"-")</f>
        <v>-</v>
      </c>
      <c r="K246" s="785"/>
      <c r="L246" s="857">
        <f t="shared" ref="L246:M249" si="701">H246-F246</f>
        <v>0</v>
      </c>
      <c r="M246" s="858"/>
      <c r="N246" s="784" t="str">
        <f t="shared" ref="N246:O249" si="702">IF(D246&gt;0,H246/D246,"-")</f>
        <v>-</v>
      </c>
      <c r="O246" s="785"/>
      <c r="P246" s="857">
        <f t="shared" ref="P246:Q249" si="703">H246-D246</f>
        <v>0</v>
      </c>
      <c r="Q246" s="859"/>
      <c r="R246" s="782"/>
      <c r="S246" s="783"/>
      <c r="T246" s="782"/>
      <c r="U246" s="783"/>
      <c r="V246" s="782"/>
      <c r="W246" s="783"/>
      <c r="X246" s="784" t="str">
        <f t="shared" ref="X246:Y249" si="704">IF(T246&gt;0,V246/T246,"-")</f>
        <v>-</v>
      </c>
      <c r="Y246" s="785"/>
      <c r="Z246" s="857">
        <f t="shared" ref="Z246:AA249" si="705">V246-T246</f>
        <v>0</v>
      </c>
      <c r="AA246" s="858"/>
      <c r="AB246" s="784" t="str">
        <f t="shared" ref="AB246:AC249" si="706">IF(R246&gt;0,V246/R246,"-")</f>
        <v>-</v>
      </c>
      <c r="AC246" s="785"/>
      <c r="AD246" s="857">
        <f t="shared" ref="AD246:AE249" si="707">V246-R246</f>
        <v>0</v>
      </c>
      <c r="AE246" s="859"/>
    </row>
    <row r="247" spans="1:31" x14ac:dyDescent="0.2">
      <c r="A247" s="464"/>
      <c r="B247" s="465"/>
      <c r="C247" s="467" t="s">
        <v>325</v>
      </c>
      <c r="D247" s="782"/>
      <c r="E247" s="783"/>
      <c r="F247" s="782"/>
      <c r="G247" s="783"/>
      <c r="H247" s="782"/>
      <c r="I247" s="783"/>
      <c r="J247" s="784" t="str">
        <f t="shared" si="700"/>
        <v>-</v>
      </c>
      <c r="K247" s="785"/>
      <c r="L247" s="857">
        <f t="shared" si="701"/>
        <v>0</v>
      </c>
      <c r="M247" s="858"/>
      <c r="N247" s="784" t="str">
        <f t="shared" si="702"/>
        <v>-</v>
      </c>
      <c r="O247" s="785"/>
      <c r="P247" s="857">
        <f t="shared" si="703"/>
        <v>0</v>
      </c>
      <c r="Q247" s="859"/>
      <c r="R247" s="782"/>
      <c r="S247" s="783"/>
      <c r="T247" s="782"/>
      <c r="U247" s="783"/>
      <c r="V247" s="782"/>
      <c r="W247" s="783"/>
      <c r="X247" s="784" t="str">
        <f t="shared" si="704"/>
        <v>-</v>
      </c>
      <c r="Y247" s="785"/>
      <c r="Z247" s="857">
        <f t="shared" si="705"/>
        <v>0</v>
      </c>
      <c r="AA247" s="858"/>
      <c r="AB247" s="784" t="str">
        <f t="shared" si="706"/>
        <v>-</v>
      </c>
      <c r="AC247" s="785"/>
      <c r="AD247" s="857">
        <f t="shared" si="707"/>
        <v>0</v>
      </c>
      <c r="AE247" s="859"/>
    </row>
    <row r="248" spans="1:31" s="463" customFormat="1" x14ac:dyDescent="0.2">
      <c r="A248" s="464"/>
      <c r="B248" s="465"/>
      <c r="C248" s="468" t="s">
        <v>395</v>
      </c>
      <c r="D248" s="782"/>
      <c r="E248" s="783"/>
      <c r="F248" s="782"/>
      <c r="G248" s="783"/>
      <c r="H248" s="782"/>
      <c r="I248" s="783"/>
      <c r="J248" s="784" t="str">
        <f t="shared" si="700"/>
        <v>-</v>
      </c>
      <c r="K248" s="785"/>
      <c r="L248" s="857">
        <f t="shared" si="701"/>
        <v>0</v>
      </c>
      <c r="M248" s="858"/>
      <c r="N248" s="784" t="str">
        <f t="shared" si="702"/>
        <v>-</v>
      </c>
      <c r="O248" s="785"/>
      <c r="P248" s="857">
        <f t="shared" si="703"/>
        <v>0</v>
      </c>
      <c r="Q248" s="859"/>
      <c r="R248" s="782"/>
      <c r="S248" s="783"/>
      <c r="T248" s="782"/>
      <c r="U248" s="783"/>
      <c r="V248" s="782"/>
      <c r="W248" s="783"/>
      <c r="X248" s="784" t="str">
        <f t="shared" si="704"/>
        <v>-</v>
      </c>
      <c r="Y248" s="785"/>
      <c r="Z248" s="857">
        <f t="shared" si="705"/>
        <v>0</v>
      </c>
      <c r="AA248" s="858"/>
      <c r="AB248" s="784" t="str">
        <f t="shared" si="706"/>
        <v>-</v>
      </c>
      <c r="AC248" s="785"/>
      <c r="AD248" s="857">
        <f t="shared" si="707"/>
        <v>0</v>
      </c>
      <c r="AE248" s="859"/>
    </row>
    <row r="249" spans="1:31" s="463" customFormat="1" x14ac:dyDescent="0.2">
      <c r="A249" s="464"/>
      <c r="B249" s="465"/>
      <c r="C249" s="469" t="s">
        <v>396</v>
      </c>
      <c r="D249" s="470">
        <f>SUM(D251:D255)</f>
        <v>0</v>
      </c>
      <c r="E249" s="470">
        <f t="shared" ref="E249:I249" si="708">SUM(E251:E255)</f>
        <v>0</v>
      </c>
      <c r="F249" s="470">
        <f t="shared" si="708"/>
        <v>0</v>
      </c>
      <c r="G249" s="470">
        <f t="shared" si="708"/>
        <v>0</v>
      </c>
      <c r="H249" s="470">
        <f t="shared" si="708"/>
        <v>0</v>
      </c>
      <c r="I249" s="470">
        <f t="shared" si="708"/>
        <v>0</v>
      </c>
      <c r="J249" s="236" t="str">
        <f t="shared" si="700"/>
        <v>-</v>
      </c>
      <c r="K249" s="236" t="str">
        <f t="shared" si="700"/>
        <v>-</v>
      </c>
      <c r="L249" s="471">
        <f t="shared" si="701"/>
        <v>0</v>
      </c>
      <c r="M249" s="471">
        <f t="shared" si="701"/>
        <v>0</v>
      </c>
      <c r="N249" s="236" t="str">
        <f t="shared" si="702"/>
        <v>-</v>
      </c>
      <c r="O249" s="236" t="str">
        <f t="shared" si="702"/>
        <v>-</v>
      </c>
      <c r="P249" s="471">
        <f t="shared" si="703"/>
        <v>0</v>
      </c>
      <c r="Q249" s="472">
        <f t="shared" si="703"/>
        <v>0</v>
      </c>
      <c r="R249" s="470">
        <f>SUM(R251:R255)</f>
        <v>0</v>
      </c>
      <c r="S249" s="470">
        <f t="shared" ref="S249:W249" si="709">SUM(S251:S255)</f>
        <v>0</v>
      </c>
      <c r="T249" s="470">
        <f t="shared" si="709"/>
        <v>0</v>
      </c>
      <c r="U249" s="470">
        <f t="shared" si="709"/>
        <v>0</v>
      </c>
      <c r="V249" s="470">
        <f t="shared" si="709"/>
        <v>0</v>
      </c>
      <c r="W249" s="470">
        <f t="shared" si="709"/>
        <v>0</v>
      </c>
      <c r="X249" s="236" t="str">
        <f t="shared" si="704"/>
        <v>-</v>
      </c>
      <c r="Y249" s="236" t="str">
        <f t="shared" si="704"/>
        <v>-</v>
      </c>
      <c r="Z249" s="471">
        <f t="shared" si="705"/>
        <v>0</v>
      </c>
      <c r="AA249" s="471">
        <f t="shared" si="705"/>
        <v>0</v>
      </c>
      <c r="AB249" s="236" t="str">
        <f t="shared" si="706"/>
        <v>-</v>
      </c>
      <c r="AC249" s="236" t="str">
        <f t="shared" si="706"/>
        <v>-</v>
      </c>
      <c r="AD249" s="471">
        <f t="shared" si="707"/>
        <v>0</v>
      </c>
      <c r="AE249" s="472">
        <f t="shared" si="707"/>
        <v>0</v>
      </c>
    </row>
    <row r="250" spans="1:31" s="463" customFormat="1" x14ac:dyDescent="0.2">
      <c r="A250" s="464"/>
      <c r="B250" s="465"/>
      <c r="C250" s="466" t="s">
        <v>242</v>
      </c>
      <c r="D250" s="473"/>
      <c r="E250" s="473"/>
      <c r="F250" s="473"/>
      <c r="G250" s="473"/>
      <c r="H250" s="473"/>
      <c r="I250" s="473"/>
      <c r="J250" s="236"/>
      <c r="K250" s="236"/>
      <c r="L250" s="474"/>
      <c r="M250" s="474"/>
      <c r="N250" s="236"/>
      <c r="O250" s="236"/>
      <c r="P250" s="474"/>
      <c r="Q250" s="475"/>
      <c r="R250" s="473"/>
      <c r="S250" s="473"/>
      <c r="T250" s="473"/>
      <c r="U250" s="473"/>
      <c r="V250" s="473"/>
      <c r="W250" s="473"/>
      <c r="X250" s="236"/>
      <c r="Y250" s="236"/>
      <c r="Z250" s="474"/>
      <c r="AA250" s="474"/>
      <c r="AB250" s="236"/>
      <c r="AC250" s="236"/>
      <c r="AD250" s="474"/>
      <c r="AE250" s="475"/>
    </row>
    <row r="251" spans="1:31" s="463" customFormat="1" x14ac:dyDescent="0.2">
      <c r="A251" s="464"/>
      <c r="B251" s="465"/>
      <c r="C251" s="476" t="s">
        <v>397</v>
      </c>
      <c r="D251" s="473"/>
      <c r="E251" s="473"/>
      <c r="F251" s="473"/>
      <c r="G251" s="473"/>
      <c r="H251" s="473"/>
      <c r="I251" s="473"/>
      <c r="J251" s="244" t="str">
        <f t="shared" ref="J251:J255" si="710">IF(F251&gt;0,H251/F251,"-")</f>
        <v>-</v>
      </c>
      <c r="K251" s="244" t="str">
        <f t="shared" ref="K251:K255" si="711">IF(G251&gt;0,I251/G251,"-")</f>
        <v>-</v>
      </c>
      <c r="L251" s="474">
        <f t="shared" ref="L251:L255" si="712">H251-F251</f>
        <v>0</v>
      </c>
      <c r="M251" s="474">
        <f t="shared" ref="M251:M255" si="713">I251-G251</f>
        <v>0</v>
      </c>
      <c r="N251" s="244" t="str">
        <f t="shared" ref="N251:N255" si="714">IF(D251&gt;0,H251/D251,"-")</f>
        <v>-</v>
      </c>
      <c r="O251" s="244" t="str">
        <f t="shared" ref="O251:O255" si="715">IF(E251&gt;0,I251/E251,"-")</f>
        <v>-</v>
      </c>
      <c r="P251" s="474">
        <f t="shared" ref="P251:P255" si="716">H251-D251</f>
        <v>0</v>
      </c>
      <c r="Q251" s="475">
        <f t="shared" ref="Q251:Q255" si="717">I251-E251</f>
        <v>0</v>
      </c>
      <c r="R251" s="473"/>
      <c r="S251" s="473"/>
      <c r="T251" s="473"/>
      <c r="U251" s="473"/>
      <c r="V251" s="473"/>
      <c r="W251" s="473"/>
      <c r="X251" s="244" t="str">
        <f t="shared" ref="X251:X255" si="718">IF(T251&gt;0,V251/T251,"-")</f>
        <v>-</v>
      </c>
      <c r="Y251" s="244" t="str">
        <f t="shared" ref="Y251:Y255" si="719">IF(U251&gt;0,W251/U251,"-")</f>
        <v>-</v>
      </c>
      <c r="Z251" s="474">
        <f t="shared" ref="Z251:Z255" si="720">V251-T251</f>
        <v>0</v>
      </c>
      <c r="AA251" s="474">
        <f t="shared" ref="AA251:AA255" si="721">W251-U251</f>
        <v>0</v>
      </c>
      <c r="AB251" s="244" t="str">
        <f t="shared" ref="AB251:AB255" si="722">IF(R251&gt;0,V251/R251,"-")</f>
        <v>-</v>
      </c>
      <c r="AC251" s="244" t="str">
        <f t="shared" ref="AC251:AC255" si="723">IF(S251&gt;0,W251/S251,"-")</f>
        <v>-</v>
      </c>
      <c r="AD251" s="474">
        <f t="shared" ref="AD251:AD255" si="724">V251-R251</f>
        <v>0</v>
      </c>
      <c r="AE251" s="475">
        <f t="shared" ref="AE251:AE255" si="725">W251-S251</f>
        <v>0</v>
      </c>
    </row>
    <row r="252" spans="1:31" s="463" customFormat="1" ht="22.5" x14ac:dyDescent="0.2">
      <c r="A252" s="464"/>
      <c r="B252" s="465"/>
      <c r="C252" s="477" t="s">
        <v>398</v>
      </c>
      <c r="D252" s="473"/>
      <c r="E252" s="473"/>
      <c r="F252" s="473"/>
      <c r="G252" s="473"/>
      <c r="H252" s="473"/>
      <c r="I252" s="473"/>
      <c r="J252" s="244" t="str">
        <f t="shared" si="710"/>
        <v>-</v>
      </c>
      <c r="K252" s="244" t="str">
        <f t="shared" si="711"/>
        <v>-</v>
      </c>
      <c r="L252" s="474">
        <f t="shared" si="712"/>
        <v>0</v>
      </c>
      <c r="M252" s="474">
        <f t="shared" si="713"/>
        <v>0</v>
      </c>
      <c r="N252" s="244" t="str">
        <f t="shared" si="714"/>
        <v>-</v>
      </c>
      <c r="O252" s="244" t="str">
        <f t="shared" si="715"/>
        <v>-</v>
      </c>
      <c r="P252" s="474">
        <f t="shared" si="716"/>
        <v>0</v>
      </c>
      <c r="Q252" s="475">
        <f t="shared" si="717"/>
        <v>0</v>
      </c>
      <c r="R252" s="473"/>
      <c r="S252" s="473"/>
      <c r="T252" s="473"/>
      <c r="U252" s="473"/>
      <c r="V252" s="473"/>
      <c r="W252" s="473"/>
      <c r="X252" s="244" t="str">
        <f t="shared" si="718"/>
        <v>-</v>
      </c>
      <c r="Y252" s="244" t="str">
        <f t="shared" si="719"/>
        <v>-</v>
      </c>
      <c r="Z252" s="474">
        <f t="shared" si="720"/>
        <v>0</v>
      </c>
      <c r="AA252" s="474">
        <f t="shared" si="721"/>
        <v>0</v>
      </c>
      <c r="AB252" s="244" t="str">
        <f t="shared" si="722"/>
        <v>-</v>
      </c>
      <c r="AC252" s="244" t="str">
        <f t="shared" si="723"/>
        <v>-</v>
      </c>
      <c r="AD252" s="474">
        <f t="shared" si="724"/>
        <v>0</v>
      </c>
      <c r="AE252" s="475">
        <f t="shared" si="725"/>
        <v>0</v>
      </c>
    </row>
    <row r="253" spans="1:31" s="463" customFormat="1" ht="22.5" x14ac:dyDescent="0.2">
      <c r="A253" s="464"/>
      <c r="B253" s="465"/>
      <c r="C253" s="477" t="s">
        <v>399</v>
      </c>
      <c r="D253" s="473"/>
      <c r="E253" s="473"/>
      <c r="F253" s="473"/>
      <c r="G253" s="473"/>
      <c r="H253" s="473"/>
      <c r="I253" s="473"/>
      <c r="J253" s="244" t="str">
        <f t="shared" si="710"/>
        <v>-</v>
      </c>
      <c r="K253" s="244" t="str">
        <f t="shared" si="711"/>
        <v>-</v>
      </c>
      <c r="L253" s="474">
        <f t="shared" si="712"/>
        <v>0</v>
      </c>
      <c r="M253" s="474">
        <f t="shared" si="713"/>
        <v>0</v>
      </c>
      <c r="N253" s="244" t="str">
        <f t="shared" si="714"/>
        <v>-</v>
      </c>
      <c r="O253" s="244" t="str">
        <f t="shared" si="715"/>
        <v>-</v>
      </c>
      <c r="P253" s="474">
        <f t="shared" si="716"/>
        <v>0</v>
      </c>
      <c r="Q253" s="475">
        <f t="shared" si="717"/>
        <v>0</v>
      </c>
      <c r="R253" s="473"/>
      <c r="S253" s="473"/>
      <c r="T253" s="473"/>
      <c r="U253" s="473"/>
      <c r="V253" s="473"/>
      <c r="W253" s="473"/>
      <c r="X253" s="244" t="str">
        <f t="shared" si="718"/>
        <v>-</v>
      </c>
      <c r="Y253" s="244" t="str">
        <f t="shared" si="719"/>
        <v>-</v>
      </c>
      <c r="Z253" s="474">
        <f t="shared" si="720"/>
        <v>0</v>
      </c>
      <c r="AA253" s="474">
        <f t="shared" si="721"/>
        <v>0</v>
      </c>
      <c r="AB253" s="244" t="str">
        <f t="shared" si="722"/>
        <v>-</v>
      </c>
      <c r="AC253" s="244" t="str">
        <f t="shared" si="723"/>
        <v>-</v>
      </c>
      <c r="AD253" s="474">
        <f t="shared" si="724"/>
        <v>0</v>
      </c>
      <c r="AE253" s="475">
        <f t="shared" si="725"/>
        <v>0</v>
      </c>
    </row>
    <row r="254" spans="1:31" x14ac:dyDescent="0.2">
      <c r="A254" s="464"/>
      <c r="B254" s="465"/>
      <c r="C254" s="477" t="s">
        <v>400</v>
      </c>
      <c r="D254" s="473"/>
      <c r="E254" s="473"/>
      <c r="F254" s="473"/>
      <c r="G254" s="473"/>
      <c r="H254" s="473"/>
      <c r="I254" s="473"/>
      <c r="J254" s="244" t="str">
        <f t="shared" si="710"/>
        <v>-</v>
      </c>
      <c r="K254" s="244" t="str">
        <f t="shared" si="711"/>
        <v>-</v>
      </c>
      <c r="L254" s="474">
        <f t="shared" si="712"/>
        <v>0</v>
      </c>
      <c r="M254" s="474">
        <f t="shared" si="713"/>
        <v>0</v>
      </c>
      <c r="N254" s="244" t="str">
        <f t="shared" si="714"/>
        <v>-</v>
      </c>
      <c r="O254" s="244" t="str">
        <f t="shared" si="715"/>
        <v>-</v>
      </c>
      <c r="P254" s="474">
        <f t="shared" si="716"/>
        <v>0</v>
      </c>
      <c r="Q254" s="475">
        <f t="shared" si="717"/>
        <v>0</v>
      </c>
      <c r="R254" s="473"/>
      <c r="S254" s="473"/>
      <c r="T254" s="473"/>
      <c r="U254" s="473"/>
      <c r="V254" s="473"/>
      <c r="W254" s="473"/>
      <c r="X254" s="244" t="str">
        <f t="shared" si="718"/>
        <v>-</v>
      </c>
      <c r="Y254" s="244" t="str">
        <f t="shared" si="719"/>
        <v>-</v>
      </c>
      <c r="Z254" s="474">
        <f t="shared" si="720"/>
        <v>0</v>
      </c>
      <c r="AA254" s="474">
        <f t="shared" si="721"/>
        <v>0</v>
      </c>
      <c r="AB254" s="244" t="str">
        <f t="shared" si="722"/>
        <v>-</v>
      </c>
      <c r="AC254" s="244" t="str">
        <f t="shared" si="723"/>
        <v>-</v>
      </c>
      <c r="AD254" s="474">
        <f t="shared" si="724"/>
        <v>0</v>
      </c>
      <c r="AE254" s="475">
        <f t="shared" si="725"/>
        <v>0</v>
      </c>
    </row>
    <row r="255" spans="1:31" x14ac:dyDescent="0.2">
      <c r="A255" s="464"/>
      <c r="B255" s="465"/>
      <c r="C255" s="477" t="s">
        <v>401</v>
      </c>
      <c r="D255" s="473"/>
      <c r="E255" s="473"/>
      <c r="F255" s="473"/>
      <c r="G255" s="473"/>
      <c r="H255" s="473"/>
      <c r="I255" s="473"/>
      <c r="J255" s="244" t="str">
        <f t="shared" si="710"/>
        <v>-</v>
      </c>
      <c r="K255" s="244" t="str">
        <f t="shared" si="711"/>
        <v>-</v>
      </c>
      <c r="L255" s="474">
        <f t="shared" si="712"/>
        <v>0</v>
      </c>
      <c r="M255" s="474">
        <f t="shared" si="713"/>
        <v>0</v>
      </c>
      <c r="N255" s="244" t="str">
        <f t="shared" si="714"/>
        <v>-</v>
      </c>
      <c r="O255" s="244" t="str">
        <f t="shared" si="715"/>
        <v>-</v>
      </c>
      <c r="P255" s="474">
        <f t="shared" si="716"/>
        <v>0</v>
      </c>
      <c r="Q255" s="475">
        <f t="shared" si="717"/>
        <v>0</v>
      </c>
      <c r="R255" s="473"/>
      <c r="S255" s="473"/>
      <c r="T255" s="473"/>
      <c r="U255" s="473"/>
      <c r="V255" s="473"/>
      <c r="W255" s="473"/>
      <c r="X255" s="244" t="str">
        <f t="shared" si="718"/>
        <v>-</v>
      </c>
      <c r="Y255" s="244" t="str">
        <f t="shared" si="719"/>
        <v>-</v>
      </c>
      <c r="Z255" s="474">
        <f t="shared" si="720"/>
        <v>0</v>
      </c>
      <c r="AA255" s="474">
        <f t="shared" si="721"/>
        <v>0</v>
      </c>
      <c r="AB255" s="244" t="str">
        <f t="shared" si="722"/>
        <v>-</v>
      </c>
      <c r="AC255" s="244" t="str">
        <f t="shared" si="723"/>
        <v>-</v>
      </c>
      <c r="AD255" s="474">
        <f t="shared" si="724"/>
        <v>0</v>
      </c>
      <c r="AE255" s="475">
        <f t="shared" si="725"/>
        <v>0</v>
      </c>
    </row>
    <row r="256" spans="1:31" x14ac:dyDescent="0.2">
      <c r="A256" s="464"/>
      <c r="B256" s="465"/>
      <c r="C256" s="469" t="s">
        <v>402</v>
      </c>
      <c r="D256" s="470">
        <f>SUM(D258:D262)</f>
        <v>0</v>
      </c>
      <c r="E256" s="470">
        <f t="shared" ref="E256:I256" si="726">SUM(E258:E262)</f>
        <v>0</v>
      </c>
      <c r="F256" s="470">
        <f t="shared" si="726"/>
        <v>0</v>
      </c>
      <c r="G256" s="470">
        <f t="shared" si="726"/>
        <v>0</v>
      </c>
      <c r="H256" s="470">
        <f t="shared" si="726"/>
        <v>0</v>
      </c>
      <c r="I256" s="470">
        <f t="shared" si="726"/>
        <v>0</v>
      </c>
      <c r="J256" s="236" t="str">
        <f t="shared" ref="J256:K256" si="727">IF(F256&gt;0,H256/F256,"-")</f>
        <v>-</v>
      </c>
      <c r="K256" s="236" t="str">
        <f t="shared" si="727"/>
        <v>-</v>
      </c>
      <c r="L256" s="471">
        <f t="shared" ref="L256:M256" si="728">H256-F256</f>
        <v>0</v>
      </c>
      <c r="M256" s="471">
        <f t="shared" si="728"/>
        <v>0</v>
      </c>
      <c r="N256" s="236" t="str">
        <f t="shared" ref="N256:O256" si="729">IF(D256&gt;0,H256/D256,"-")</f>
        <v>-</v>
      </c>
      <c r="O256" s="236" t="str">
        <f t="shared" si="729"/>
        <v>-</v>
      </c>
      <c r="P256" s="471">
        <f t="shared" ref="P256:Q256" si="730">H256-D256</f>
        <v>0</v>
      </c>
      <c r="Q256" s="472">
        <f t="shared" si="730"/>
        <v>0</v>
      </c>
      <c r="R256" s="470">
        <f>SUM(R258:R262)</f>
        <v>0</v>
      </c>
      <c r="S256" s="470">
        <f t="shared" ref="S256:W256" si="731">SUM(S258:S262)</f>
        <v>0</v>
      </c>
      <c r="T256" s="470">
        <f t="shared" si="731"/>
        <v>0</v>
      </c>
      <c r="U256" s="470">
        <f t="shared" si="731"/>
        <v>0</v>
      </c>
      <c r="V256" s="470">
        <f t="shared" si="731"/>
        <v>0</v>
      </c>
      <c r="W256" s="470">
        <f t="shared" si="731"/>
        <v>0</v>
      </c>
      <c r="X256" s="236" t="str">
        <f t="shared" ref="X256:Y256" si="732">IF(T256&gt;0,V256/T256,"-")</f>
        <v>-</v>
      </c>
      <c r="Y256" s="236" t="str">
        <f t="shared" si="732"/>
        <v>-</v>
      </c>
      <c r="Z256" s="471">
        <f t="shared" ref="Z256:AA256" si="733">V256-T256</f>
        <v>0</v>
      </c>
      <c r="AA256" s="471">
        <f t="shared" si="733"/>
        <v>0</v>
      </c>
      <c r="AB256" s="236" t="str">
        <f t="shared" ref="AB256:AC256" si="734">IF(R256&gt;0,V256/R256,"-")</f>
        <v>-</v>
      </c>
      <c r="AC256" s="236" t="str">
        <f t="shared" si="734"/>
        <v>-</v>
      </c>
      <c r="AD256" s="471">
        <f t="shared" ref="AD256:AE256" si="735">V256-R256</f>
        <v>0</v>
      </c>
      <c r="AE256" s="472">
        <f t="shared" si="735"/>
        <v>0</v>
      </c>
    </row>
    <row r="257" spans="1:31" x14ac:dyDescent="0.2">
      <c r="A257" s="464"/>
      <c r="B257" s="465"/>
      <c r="C257" s="466" t="s">
        <v>242</v>
      </c>
      <c r="D257" s="473"/>
      <c r="E257" s="473"/>
      <c r="F257" s="473"/>
      <c r="G257" s="473"/>
      <c r="H257" s="473"/>
      <c r="I257" s="473"/>
      <c r="J257" s="236"/>
      <c r="K257" s="236"/>
      <c r="L257" s="474"/>
      <c r="M257" s="474"/>
      <c r="N257" s="236"/>
      <c r="O257" s="236"/>
      <c r="P257" s="474"/>
      <c r="Q257" s="475"/>
      <c r="R257" s="473"/>
      <c r="S257" s="473"/>
      <c r="T257" s="473"/>
      <c r="U257" s="473"/>
      <c r="V257" s="473"/>
      <c r="W257" s="473"/>
      <c r="X257" s="236"/>
      <c r="Y257" s="236"/>
      <c r="Z257" s="474"/>
      <c r="AA257" s="474"/>
      <c r="AB257" s="236"/>
      <c r="AC257" s="236"/>
      <c r="AD257" s="474"/>
      <c r="AE257" s="475"/>
    </row>
    <row r="258" spans="1:31" x14ac:dyDescent="0.2">
      <c r="A258" s="464"/>
      <c r="B258" s="465"/>
      <c r="C258" s="476" t="s">
        <v>397</v>
      </c>
      <c r="D258" s="478"/>
      <c r="E258" s="473"/>
      <c r="F258" s="478"/>
      <c r="G258" s="473"/>
      <c r="H258" s="478"/>
      <c r="I258" s="473"/>
      <c r="J258" s="244" t="str">
        <f t="shared" ref="J258:J262" si="736">IF(F258&gt;0,H258/F258,"-")</f>
        <v>-</v>
      </c>
      <c r="K258" s="244" t="str">
        <f t="shared" ref="K258:K262" si="737">IF(G258&gt;0,I258/G258,"-")</f>
        <v>-</v>
      </c>
      <c r="L258" s="474">
        <f t="shared" ref="L258:L262" si="738">H258-F258</f>
        <v>0</v>
      </c>
      <c r="M258" s="474">
        <f t="shared" ref="M258:M262" si="739">I258-G258</f>
        <v>0</v>
      </c>
      <c r="N258" s="244" t="str">
        <f t="shared" ref="N258:N262" si="740">IF(D258&gt;0,H258/D258,"-")</f>
        <v>-</v>
      </c>
      <c r="O258" s="244" t="str">
        <f t="shared" ref="O258:O262" si="741">IF(E258&gt;0,I258/E258,"-")</f>
        <v>-</v>
      </c>
      <c r="P258" s="474">
        <f t="shared" ref="P258:P262" si="742">H258-D258</f>
        <v>0</v>
      </c>
      <c r="Q258" s="475">
        <f t="shared" ref="Q258:Q262" si="743">I258-E258</f>
        <v>0</v>
      </c>
      <c r="R258" s="478"/>
      <c r="S258" s="473"/>
      <c r="T258" s="478"/>
      <c r="U258" s="473"/>
      <c r="V258" s="478"/>
      <c r="W258" s="473"/>
      <c r="X258" s="244" t="str">
        <f t="shared" ref="X258:X262" si="744">IF(T258&gt;0,V258/T258,"-")</f>
        <v>-</v>
      </c>
      <c r="Y258" s="244" t="str">
        <f t="shared" ref="Y258:Y262" si="745">IF(U258&gt;0,W258/U258,"-")</f>
        <v>-</v>
      </c>
      <c r="Z258" s="474">
        <f t="shared" ref="Z258:Z262" si="746">V258-T258</f>
        <v>0</v>
      </c>
      <c r="AA258" s="474">
        <f t="shared" ref="AA258:AA262" si="747">W258-U258</f>
        <v>0</v>
      </c>
      <c r="AB258" s="244" t="str">
        <f t="shared" ref="AB258:AB262" si="748">IF(R258&gt;0,V258/R258,"-")</f>
        <v>-</v>
      </c>
      <c r="AC258" s="244" t="str">
        <f t="shared" ref="AC258:AC262" si="749">IF(S258&gt;0,W258/S258,"-")</f>
        <v>-</v>
      </c>
      <c r="AD258" s="474">
        <f t="shared" ref="AD258:AD262" si="750">V258-R258</f>
        <v>0</v>
      </c>
      <c r="AE258" s="475">
        <f t="shared" ref="AE258:AE262" si="751">W258-S258</f>
        <v>0</v>
      </c>
    </row>
    <row r="259" spans="1:31" ht="22.5" x14ac:dyDescent="0.2">
      <c r="A259" s="464"/>
      <c r="B259" s="465"/>
      <c r="C259" s="477" t="s">
        <v>398</v>
      </c>
      <c r="D259" s="478"/>
      <c r="E259" s="473"/>
      <c r="F259" s="478"/>
      <c r="G259" s="473"/>
      <c r="H259" s="478"/>
      <c r="I259" s="473"/>
      <c r="J259" s="244" t="str">
        <f t="shared" si="736"/>
        <v>-</v>
      </c>
      <c r="K259" s="244" t="str">
        <f t="shared" si="737"/>
        <v>-</v>
      </c>
      <c r="L259" s="474">
        <f t="shared" si="738"/>
        <v>0</v>
      </c>
      <c r="M259" s="474">
        <f t="shared" si="739"/>
        <v>0</v>
      </c>
      <c r="N259" s="244" t="str">
        <f t="shared" si="740"/>
        <v>-</v>
      </c>
      <c r="O259" s="244" t="str">
        <f t="shared" si="741"/>
        <v>-</v>
      </c>
      <c r="P259" s="474">
        <f t="shared" si="742"/>
        <v>0</v>
      </c>
      <c r="Q259" s="475">
        <f t="shared" si="743"/>
        <v>0</v>
      </c>
      <c r="R259" s="478"/>
      <c r="S259" s="473"/>
      <c r="T259" s="478"/>
      <c r="U259" s="473"/>
      <c r="V259" s="478"/>
      <c r="W259" s="473"/>
      <c r="X259" s="244" t="str">
        <f t="shared" si="744"/>
        <v>-</v>
      </c>
      <c r="Y259" s="244" t="str">
        <f t="shared" si="745"/>
        <v>-</v>
      </c>
      <c r="Z259" s="474">
        <f t="shared" si="746"/>
        <v>0</v>
      </c>
      <c r="AA259" s="474">
        <f t="shared" si="747"/>
        <v>0</v>
      </c>
      <c r="AB259" s="244" t="str">
        <f t="shared" si="748"/>
        <v>-</v>
      </c>
      <c r="AC259" s="244" t="str">
        <f t="shared" si="749"/>
        <v>-</v>
      </c>
      <c r="AD259" s="474">
        <f t="shared" si="750"/>
        <v>0</v>
      </c>
      <c r="AE259" s="475">
        <f t="shared" si="751"/>
        <v>0</v>
      </c>
    </row>
    <row r="260" spans="1:31" s="463" customFormat="1" ht="22.5" x14ac:dyDescent="0.2">
      <c r="A260" s="464"/>
      <c r="B260" s="465"/>
      <c r="C260" s="477" t="s">
        <v>399</v>
      </c>
      <c r="D260" s="478"/>
      <c r="E260" s="473"/>
      <c r="F260" s="478"/>
      <c r="G260" s="473"/>
      <c r="H260" s="478"/>
      <c r="I260" s="473"/>
      <c r="J260" s="244" t="str">
        <f t="shared" si="736"/>
        <v>-</v>
      </c>
      <c r="K260" s="244" t="str">
        <f t="shared" si="737"/>
        <v>-</v>
      </c>
      <c r="L260" s="474">
        <f t="shared" si="738"/>
        <v>0</v>
      </c>
      <c r="M260" s="474">
        <f t="shared" si="739"/>
        <v>0</v>
      </c>
      <c r="N260" s="244" t="str">
        <f t="shared" si="740"/>
        <v>-</v>
      </c>
      <c r="O260" s="244" t="str">
        <f t="shared" si="741"/>
        <v>-</v>
      </c>
      <c r="P260" s="474">
        <f t="shared" si="742"/>
        <v>0</v>
      </c>
      <c r="Q260" s="475">
        <f t="shared" si="743"/>
        <v>0</v>
      </c>
      <c r="R260" s="478"/>
      <c r="S260" s="473"/>
      <c r="T260" s="478"/>
      <c r="U260" s="473"/>
      <c r="V260" s="478"/>
      <c r="W260" s="473"/>
      <c r="X260" s="244" t="str">
        <f t="shared" si="744"/>
        <v>-</v>
      </c>
      <c r="Y260" s="244" t="str">
        <f t="shared" si="745"/>
        <v>-</v>
      </c>
      <c r="Z260" s="474">
        <f t="shared" si="746"/>
        <v>0</v>
      </c>
      <c r="AA260" s="474">
        <f t="shared" si="747"/>
        <v>0</v>
      </c>
      <c r="AB260" s="244" t="str">
        <f t="shared" si="748"/>
        <v>-</v>
      </c>
      <c r="AC260" s="244" t="str">
        <f t="shared" si="749"/>
        <v>-</v>
      </c>
      <c r="AD260" s="474">
        <f t="shared" si="750"/>
        <v>0</v>
      </c>
      <c r="AE260" s="475">
        <f t="shared" si="751"/>
        <v>0</v>
      </c>
    </row>
    <row r="261" spans="1:31" x14ac:dyDescent="0.2">
      <c r="A261" s="464"/>
      <c r="B261" s="465"/>
      <c r="C261" s="477" t="s">
        <v>400</v>
      </c>
      <c r="D261" s="478"/>
      <c r="E261" s="473"/>
      <c r="F261" s="478"/>
      <c r="G261" s="473"/>
      <c r="H261" s="478"/>
      <c r="I261" s="473"/>
      <c r="J261" s="244" t="str">
        <f t="shared" si="736"/>
        <v>-</v>
      </c>
      <c r="K261" s="244" t="str">
        <f t="shared" si="737"/>
        <v>-</v>
      </c>
      <c r="L261" s="474">
        <f t="shared" si="738"/>
        <v>0</v>
      </c>
      <c r="M261" s="474">
        <f t="shared" si="739"/>
        <v>0</v>
      </c>
      <c r="N261" s="244" t="str">
        <f t="shared" si="740"/>
        <v>-</v>
      </c>
      <c r="O261" s="244" t="str">
        <f t="shared" si="741"/>
        <v>-</v>
      </c>
      <c r="P261" s="474">
        <f t="shared" si="742"/>
        <v>0</v>
      </c>
      <c r="Q261" s="475">
        <f t="shared" si="743"/>
        <v>0</v>
      </c>
      <c r="R261" s="478"/>
      <c r="S261" s="473"/>
      <c r="T261" s="478"/>
      <c r="U261" s="473"/>
      <c r="V261" s="478"/>
      <c r="W261" s="473"/>
      <c r="X261" s="244" t="str">
        <f t="shared" si="744"/>
        <v>-</v>
      </c>
      <c r="Y261" s="244" t="str">
        <f t="shared" si="745"/>
        <v>-</v>
      </c>
      <c r="Z261" s="474">
        <f t="shared" si="746"/>
        <v>0</v>
      </c>
      <c r="AA261" s="474">
        <f t="shared" si="747"/>
        <v>0</v>
      </c>
      <c r="AB261" s="244" t="str">
        <f t="shared" si="748"/>
        <v>-</v>
      </c>
      <c r="AC261" s="244" t="str">
        <f t="shared" si="749"/>
        <v>-</v>
      </c>
      <c r="AD261" s="474">
        <f t="shared" si="750"/>
        <v>0</v>
      </c>
      <c r="AE261" s="475">
        <f t="shared" si="751"/>
        <v>0</v>
      </c>
    </row>
    <row r="262" spans="1:31" x14ac:dyDescent="0.2">
      <c r="A262" s="464"/>
      <c r="B262" s="465"/>
      <c r="C262" s="477" t="s">
        <v>401</v>
      </c>
      <c r="D262" s="478"/>
      <c r="E262" s="473"/>
      <c r="F262" s="478"/>
      <c r="G262" s="473"/>
      <c r="H262" s="478"/>
      <c r="I262" s="473"/>
      <c r="J262" s="244" t="str">
        <f t="shared" si="736"/>
        <v>-</v>
      </c>
      <c r="K262" s="244" t="str">
        <f t="shared" si="737"/>
        <v>-</v>
      </c>
      <c r="L262" s="474">
        <f t="shared" si="738"/>
        <v>0</v>
      </c>
      <c r="M262" s="474">
        <f t="shared" si="739"/>
        <v>0</v>
      </c>
      <c r="N262" s="244" t="str">
        <f t="shared" si="740"/>
        <v>-</v>
      </c>
      <c r="O262" s="244" t="str">
        <f t="shared" si="741"/>
        <v>-</v>
      </c>
      <c r="P262" s="474">
        <f t="shared" si="742"/>
        <v>0</v>
      </c>
      <c r="Q262" s="475">
        <f t="shared" si="743"/>
        <v>0</v>
      </c>
      <c r="R262" s="478"/>
      <c r="S262" s="473"/>
      <c r="T262" s="478"/>
      <c r="U262" s="473"/>
      <c r="V262" s="478"/>
      <c r="W262" s="473"/>
      <c r="X262" s="244" t="str">
        <f t="shared" si="744"/>
        <v>-</v>
      </c>
      <c r="Y262" s="244" t="str">
        <f t="shared" si="745"/>
        <v>-</v>
      </c>
      <c r="Z262" s="474">
        <f t="shared" si="746"/>
        <v>0</v>
      </c>
      <c r="AA262" s="474">
        <f t="shared" si="747"/>
        <v>0</v>
      </c>
      <c r="AB262" s="244" t="str">
        <f t="shared" si="748"/>
        <v>-</v>
      </c>
      <c r="AC262" s="244" t="str">
        <f t="shared" si="749"/>
        <v>-</v>
      </c>
      <c r="AD262" s="474">
        <f t="shared" si="750"/>
        <v>0</v>
      </c>
      <c r="AE262" s="475">
        <f t="shared" si="751"/>
        <v>0</v>
      </c>
    </row>
    <row r="263" spans="1:31" x14ac:dyDescent="0.2">
      <c r="A263" s="464"/>
      <c r="B263" s="465"/>
      <c r="C263" s="469" t="s">
        <v>403</v>
      </c>
      <c r="D263" s="470">
        <f>SUM(D265:D269)</f>
        <v>0</v>
      </c>
      <c r="E263" s="470">
        <f t="shared" ref="E263:I263" si="752">SUM(E265:E269)</f>
        <v>0</v>
      </c>
      <c r="F263" s="470">
        <f t="shared" si="752"/>
        <v>0</v>
      </c>
      <c r="G263" s="470">
        <f t="shared" si="752"/>
        <v>0</v>
      </c>
      <c r="H263" s="470">
        <f t="shared" si="752"/>
        <v>0</v>
      </c>
      <c r="I263" s="470">
        <f t="shared" si="752"/>
        <v>0</v>
      </c>
      <c r="J263" s="236" t="str">
        <f t="shared" ref="J263:K263" si="753">IF(F263&gt;0,H263/F263,"-")</f>
        <v>-</v>
      </c>
      <c r="K263" s="236" t="str">
        <f t="shared" si="753"/>
        <v>-</v>
      </c>
      <c r="L263" s="471">
        <f t="shared" ref="L263:M263" si="754">H263-F263</f>
        <v>0</v>
      </c>
      <c r="M263" s="471">
        <f t="shared" si="754"/>
        <v>0</v>
      </c>
      <c r="N263" s="236" t="str">
        <f t="shared" ref="N263:O263" si="755">IF(D263&gt;0,H263/D263,"-")</f>
        <v>-</v>
      </c>
      <c r="O263" s="236" t="str">
        <f t="shared" si="755"/>
        <v>-</v>
      </c>
      <c r="P263" s="471">
        <f t="shared" ref="P263:Q263" si="756">H263-D263</f>
        <v>0</v>
      </c>
      <c r="Q263" s="472">
        <f t="shared" si="756"/>
        <v>0</v>
      </c>
      <c r="R263" s="470">
        <f>SUM(R265:R269)</f>
        <v>0</v>
      </c>
      <c r="S263" s="470">
        <f t="shared" ref="S263:W263" si="757">SUM(S265:S269)</f>
        <v>0</v>
      </c>
      <c r="T263" s="470">
        <f t="shared" si="757"/>
        <v>0</v>
      </c>
      <c r="U263" s="470">
        <f t="shared" si="757"/>
        <v>0</v>
      </c>
      <c r="V263" s="470">
        <f t="shared" si="757"/>
        <v>0</v>
      </c>
      <c r="W263" s="470">
        <f t="shared" si="757"/>
        <v>0</v>
      </c>
      <c r="X263" s="236" t="str">
        <f t="shared" ref="X263:Y263" si="758">IF(T263&gt;0,V263/T263,"-")</f>
        <v>-</v>
      </c>
      <c r="Y263" s="236" t="str">
        <f t="shared" si="758"/>
        <v>-</v>
      </c>
      <c r="Z263" s="471">
        <f t="shared" ref="Z263:AA263" si="759">V263-T263</f>
        <v>0</v>
      </c>
      <c r="AA263" s="471">
        <f t="shared" si="759"/>
        <v>0</v>
      </c>
      <c r="AB263" s="236" t="str">
        <f t="shared" ref="AB263:AC263" si="760">IF(R263&gt;0,V263/R263,"-")</f>
        <v>-</v>
      </c>
      <c r="AC263" s="236" t="str">
        <f t="shared" si="760"/>
        <v>-</v>
      </c>
      <c r="AD263" s="471">
        <f t="shared" ref="AD263:AE263" si="761">V263-R263</f>
        <v>0</v>
      </c>
      <c r="AE263" s="472">
        <f t="shared" si="761"/>
        <v>0</v>
      </c>
    </row>
    <row r="264" spans="1:31" x14ac:dyDescent="0.2">
      <c r="A264" s="464"/>
      <c r="B264" s="465"/>
      <c r="C264" s="466" t="s">
        <v>242</v>
      </c>
      <c r="D264" s="473"/>
      <c r="E264" s="473"/>
      <c r="F264" s="473"/>
      <c r="G264" s="473"/>
      <c r="H264" s="473"/>
      <c r="I264" s="473"/>
      <c r="J264" s="236"/>
      <c r="K264" s="236"/>
      <c r="L264" s="474"/>
      <c r="M264" s="474"/>
      <c r="N264" s="236"/>
      <c r="O264" s="236"/>
      <c r="P264" s="474"/>
      <c r="Q264" s="475"/>
      <c r="R264" s="473"/>
      <c r="S264" s="473"/>
      <c r="T264" s="473"/>
      <c r="U264" s="473"/>
      <c r="V264" s="473"/>
      <c r="W264" s="473"/>
      <c r="X264" s="236"/>
      <c r="Y264" s="236"/>
      <c r="Z264" s="474"/>
      <c r="AA264" s="474"/>
      <c r="AB264" s="236"/>
      <c r="AC264" s="236"/>
      <c r="AD264" s="474"/>
      <c r="AE264" s="475"/>
    </row>
    <row r="265" spans="1:31" x14ac:dyDescent="0.2">
      <c r="A265" s="464"/>
      <c r="B265" s="465"/>
      <c r="C265" s="476" t="s">
        <v>397</v>
      </c>
      <c r="D265" s="478"/>
      <c r="E265" s="473"/>
      <c r="F265" s="478"/>
      <c r="G265" s="473"/>
      <c r="H265" s="478"/>
      <c r="I265" s="473"/>
      <c r="J265" s="244" t="str">
        <f t="shared" ref="J265:J269" si="762">IF(F265&gt;0,H265/F265,"-")</f>
        <v>-</v>
      </c>
      <c r="K265" s="244" t="str">
        <f t="shared" ref="K265:K269" si="763">IF(G265&gt;0,I265/G265,"-")</f>
        <v>-</v>
      </c>
      <c r="L265" s="474">
        <f t="shared" ref="L265:L269" si="764">H265-F265</f>
        <v>0</v>
      </c>
      <c r="M265" s="474">
        <f t="shared" ref="M265:M269" si="765">I265-G265</f>
        <v>0</v>
      </c>
      <c r="N265" s="244" t="str">
        <f t="shared" ref="N265:N269" si="766">IF(D265&gt;0,H265/D265,"-")</f>
        <v>-</v>
      </c>
      <c r="O265" s="244" t="str">
        <f t="shared" ref="O265:O269" si="767">IF(E265&gt;0,I265/E265,"-")</f>
        <v>-</v>
      </c>
      <c r="P265" s="474">
        <f t="shared" ref="P265:P269" si="768">H265-D265</f>
        <v>0</v>
      </c>
      <c r="Q265" s="475">
        <f t="shared" ref="Q265:Q269" si="769">I265-E265</f>
        <v>0</v>
      </c>
      <c r="R265" s="478"/>
      <c r="S265" s="473"/>
      <c r="T265" s="478"/>
      <c r="U265" s="473"/>
      <c r="V265" s="478"/>
      <c r="W265" s="473"/>
      <c r="X265" s="244" t="str">
        <f t="shared" ref="X265:X269" si="770">IF(T265&gt;0,V265/T265,"-")</f>
        <v>-</v>
      </c>
      <c r="Y265" s="244" t="str">
        <f t="shared" ref="Y265:Y269" si="771">IF(U265&gt;0,W265/U265,"-")</f>
        <v>-</v>
      </c>
      <c r="Z265" s="474">
        <f t="shared" ref="Z265:Z269" si="772">V265-T265</f>
        <v>0</v>
      </c>
      <c r="AA265" s="474">
        <f t="shared" ref="AA265:AA269" si="773">W265-U265</f>
        <v>0</v>
      </c>
      <c r="AB265" s="244" t="str">
        <f t="shared" ref="AB265:AB269" si="774">IF(R265&gt;0,V265/R265,"-")</f>
        <v>-</v>
      </c>
      <c r="AC265" s="244" t="str">
        <f t="shared" ref="AC265:AC269" si="775">IF(S265&gt;0,W265/S265,"-")</f>
        <v>-</v>
      </c>
      <c r="AD265" s="474">
        <f t="shared" ref="AD265:AD269" si="776">V265-R265</f>
        <v>0</v>
      </c>
      <c r="AE265" s="475">
        <f t="shared" ref="AE265:AE269" si="777">W265-S265</f>
        <v>0</v>
      </c>
    </row>
    <row r="266" spans="1:31" ht="22.5" x14ac:dyDescent="0.2">
      <c r="A266" s="464"/>
      <c r="B266" s="465"/>
      <c r="C266" s="477" t="s">
        <v>398</v>
      </c>
      <c r="D266" s="478"/>
      <c r="E266" s="473"/>
      <c r="F266" s="478"/>
      <c r="G266" s="473"/>
      <c r="H266" s="478"/>
      <c r="I266" s="473"/>
      <c r="J266" s="244" t="str">
        <f t="shared" si="762"/>
        <v>-</v>
      </c>
      <c r="K266" s="244" t="str">
        <f t="shared" si="763"/>
        <v>-</v>
      </c>
      <c r="L266" s="474">
        <f t="shared" si="764"/>
        <v>0</v>
      </c>
      <c r="M266" s="474">
        <f t="shared" si="765"/>
        <v>0</v>
      </c>
      <c r="N266" s="244" t="str">
        <f t="shared" si="766"/>
        <v>-</v>
      </c>
      <c r="O266" s="244" t="str">
        <f t="shared" si="767"/>
        <v>-</v>
      </c>
      <c r="P266" s="474">
        <f t="shared" si="768"/>
        <v>0</v>
      </c>
      <c r="Q266" s="475">
        <f t="shared" si="769"/>
        <v>0</v>
      </c>
      <c r="R266" s="478"/>
      <c r="S266" s="473"/>
      <c r="T266" s="478"/>
      <c r="U266" s="473"/>
      <c r="V266" s="478"/>
      <c r="W266" s="473"/>
      <c r="X266" s="244" t="str">
        <f t="shared" si="770"/>
        <v>-</v>
      </c>
      <c r="Y266" s="244" t="str">
        <f t="shared" si="771"/>
        <v>-</v>
      </c>
      <c r="Z266" s="474">
        <f t="shared" si="772"/>
        <v>0</v>
      </c>
      <c r="AA266" s="474">
        <f t="shared" si="773"/>
        <v>0</v>
      </c>
      <c r="AB266" s="244" t="str">
        <f t="shared" si="774"/>
        <v>-</v>
      </c>
      <c r="AC266" s="244" t="str">
        <f t="shared" si="775"/>
        <v>-</v>
      </c>
      <c r="AD266" s="474">
        <f t="shared" si="776"/>
        <v>0</v>
      </c>
      <c r="AE266" s="475">
        <f t="shared" si="777"/>
        <v>0</v>
      </c>
    </row>
    <row r="267" spans="1:31" s="463" customFormat="1" ht="22.5" x14ac:dyDescent="0.2">
      <c r="A267" s="464"/>
      <c r="B267" s="465"/>
      <c r="C267" s="477" t="s">
        <v>399</v>
      </c>
      <c r="D267" s="478"/>
      <c r="E267" s="473"/>
      <c r="F267" s="478"/>
      <c r="G267" s="473"/>
      <c r="H267" s="478"/>
      <c r="I267" s="473"/>
      <c r="J267" s="244" t="str">
        <f t="shared" si="762"/>
        <v>-</v>
      </c>
      <c r="K267" s="244" t="str">
        <f t="shared" si="763"/>
        <v>-</v>
      </c>
      <c r="L267" s="474">
        <f t="shared" si="764"/>
        <v>0</v>
      </c>
      <c r="M267" s="474">
        <f t="shared" si="765"/>
        <v>0</v>
      </c>
      <c r="N267" s="244" t="str">
        <f t="shared" si="766"/>
        <v>-</v>
      </c>
      <c r="O267" s="244" t="str">
        <f t="shared" si="767"/>
        <v>-</v>
      </c>
      <c r="P267" s="474">
        <f t="shared" si="768"/>
        <v>0</v>
      </c>
      <c r="Q267" s="475">
        <f t="shared" si="769"/>
        <v>0</v>
      </c>
      <c r="R267" s="478"/>
      <c r="S267" s="473"/>
      <c r="T267" s="478"/>
      <c r="U267" s="473"/>
      <c r="V267" s="478"/>
      <c r="W267" s="473"/>
      <c r="X267" s="244" t="str">
        <f t="shared" si="770"/>
        <v>-</v>
      </c>
      <c r="Y267" s="244" t="str">
        <f t="shared" si="771"/>
        <v>-</v>
      </c>
      <c r="Z267" s="474">
        <f t="shared" si="772"/>
        <v>0</v>
      </c>
      <c r="AA267" s="474">
        <f t="shared" si="773"/>
        <v>0</v>
      </c>
      <c r="AB267" s="244" t="str">
        <f t="shared" si="774"/>
        <v>-</v>
      </c>
      <c r="AC267" s="244" t="str">
        <f t="shared" si="775"/>
        <v>-</v>
      </c>
      <c r="AD267" s="474">
        <f t="shared" si="776"/>
        <v>0</v>
      </c>
      <c r="AE267" s="475">
        <f t="shared" si="777"/>
        <v>0</v>
      </c>
    </row>
    <row r="268" spans="1:31" x14ac:dyDescent="0.2">
      <c r="A268" s="464"/>
      <c r="B268" s="465"/>
      <c r="C268" s="477" t="s">
        <v>400</v>
      </c>
      <c r="D268" s="478"/>
      <c r="E268" s="473"/>
      <c r="F268" s="478"/>
      <c r="G268" s="473"/>
      <c r="H268" s="478"/>
      <c r="I268" s="473"/>
      <c r="J268" s="244" t="str">
        <f t="shared" si="762"/>
        <v>-</v>
      </c>
      <c r="K268" s="244" t="str">
        <f t="shared" si="763"/>
        <v>-</v>
      </c>
      <c r="L268" s="474">
        <f t="shared" si="764"/>
        <v>0</v>
      </c>
      <c r="M268" s="474">
        <f t="shared" si="765"/>
        <v>0</v>
      </c>
      <c r="N268" s="244" t="str">
        <f t="shared" si="766"/>
        <v>-</v>
      </c>
      <c r="O268" s="244" t="str">
        <f t="shared" si="767"/>
        <v>-</v>
      </c>
      <c r="P268" s="474">
        <f t="shared" si="768"/>
        <v>0</v>
      </c>
      <c r="Q268" s="475">
        <f t="shared" si="769"/>
        <v>0</v>
      </c>
      <c r="R268" s="478"/>
      <c r="S268" s="473"/>
      <c r="T268" s="478"/>
      <c r="U268" s="473"/>
      <c r="V268" s="478"/>
      <c r="W268" s="473"/>
      <c r="X268" s="244" t="str">
        <f t="shared" si="770"/>
        <v>-</v>
      </c>
      <c r="Y268" s="244" t="str">
        <f t="shared" si="771"/>
        <v>-</v>
      </c>
      <c r="Z268" s="474">
        <f t="shared" si="772"/>
        <v>0</v>
      </c>
      <c r="AA268" s="474">
        <f t="shared" si="773"/>
        <v>0</v>
      </c>
      <c r="AB268" s="244" t="str">
        <f t="shared" si="774"/>
        <v>-</v>
      </c>
      <c r="AC268" s="244" t="str">
        <f t="shared" si="775"/>
        <v>-</v>
      </c>
      <c r="AD268" s="474">
        <f t="shared" si="776"/>
        <v>0</v>
      </c>
      <c r="AE268" s="475">
        <f t="shared" si="777"/>
        <v>0</v>
      </c>
    </row>
    <row r="269" spans="1:31" x14ac:dyDescent="0.2">
      <c r="A269" s="464"/>
      <c r="B269" s="465"/>
      <c r="C269" s="477" t="s">
        <v>401</v>
      </c>
      <c r="D269" s="478"/>
      <c r="E269" s="473"/>
      <c r="F269" s="478"/>
      <c r="G269" s="473"/>
      <c r="H269" s="478"/>
      <c r="I269" s="473"/>
      <c r="J269" s="244" t="str">
        <f t="shared" si="762"/>
        <v>-</v>
      </c>
      <c r="K269" s="244" t="str">
        <f t="shared" si="763"/>
        <v>-</v>
      </c>
      <c r="L269" s="474">
        <f t="shared" si="764"/>
        <v>0</v>
      </c>
      <c r="M269" s="474">
        <f t="shared" si="765"/>
        <v>0</v>
      </c>
      <c r="N269" s="244" t="str">
        <f t="shared" si="766"/>
        <v>-</v>
      </c>
      <c r="O269" s="244" t="str">
        <f t="shared" si="767"/>
        <v>-</v>
      </c>
      <c r="P269" s="474">
        <f t="shared" si="768"/>
        <v>0</v>
      </c>
      <c r="Q269" s="475">
        <f t="shared" si="769"/>
        <v>0</v>
      </c>
      <c r="R269" s="478"/>
      <c r="S269" s="473"/>
      <c r="T269" s="478"/>
      <c r="U269" s="473"/>
      <c r="V269" s="478"/>
      <c r="W269" s="473"/>
      <c r="X269" s="244" t="str">
        <f t="shared" si="770"/>
        <v>-</v>
      </c>
      <c r="Y269" s="244" t="str">
        <f t="shared" si="771"/>
        <v>-</v>
      </c>
      <c r="Z269" s="474">
        <f t="shared" si="772"/>
        <v>0</v>
      </c>
      <c r="AA269" s="474">
        <f t="shared" si="773"/>
        <v>0</v>
      </c>
      <c r="AB269" s="244" t="str">
        <f t="shared" si="774"/>
        <v>-</v>
      </c>
      <c r="AC269" s="244" t="str">
        <f t="shared" si="775"/>
        <v>-</v>
      </c>
      <c r="AD269" s="474">
        <f t="shared" si="776"/>
        <v>0</v>
      </c>
      <c r="AE269" s="475">
        <f t="shared" si="777"/>
        <v>0</v>
      </c>
    </row>
    <row r="270" spans="1:31" x14ac:dyDescent="0.2">
      <c r="A270" s="464"/>
      <c r="B270" s="465"/>
      <c r="C270" s="469" t="s">
        <v>404</v>
      </c>
      <c r="D270" s="470">
        <f t="shared" ref="D270:I270" si="778">D272+D273+D274+D275+D276</f>
        <v>0</v>
      </c>
      <c r="E270" s="470">
        <f t="shared" si="778"/>
        <v>0</v>
      </c>
      <c r="F270" s="470">
        <f t="shared" si="778"/>
        <v>0</v>
      </c>
      <c r="G270" s="470">
        <f t="shared" si="778"/>
        <v>0</v>
      </c>
      <c r="H270" s="470">
        <f t="shared" si="778"/>
        <v>0</v>
      </c>
      <c r="I270" s="470">
        <f t="shared" si="778"/>
        <v>0</v>
      </c>
      <c r="J270" s="236" t="str">
        <f t="shared" ref="J270:K270" si="779">IF(F270&gt;0,H270/F270,"-")</f>
        <v>-</v>
      </c>
      <c r="K270" s="236" t="str">
        <f t="shared" si="779"/>
        <v>-</v>
      </c>
      <c r="L270" s="471">
        <f t="shared" ref="L270:M270" si="780">H270-F270</f>
        <v>0</v>
      </c>
      <c r="M270" s="471">
        <f t="shared" si="780"/>
        <v>0</v>
      </c>
      <c r="N270" s="236" t="str">
        <f t="shared" ref="N270:O270" si="781">IF(D270&gt;0,H270/D270,"-")</f>
        <v>-</v>
      </c>
      <c r="O270" s="236" t="str">
        <f t="shared" si="781"/>
        <v>-</v>
      </c>
      <c r="P270" s="471">
        <f t="shared" ref="P270:Q270" si="782">H270-D270</f>
        <v>0</v>
      </c>
      <c r="Q270" s="472">
        <f t="shared" si="782"/>
        <v>0</v>
      </c>
      <c r="R270" s="470">
        <f t="shared" ref="R270:W270" si="783">R272+R273+R274+R275+R276</f>
        <v>0</v>
      </c>
      <c r="S270" s="470">
        <f t="shared" si="783"/>
        <v>0</v>
      </c>
      <c r="T270" s="470">
        <f t="shared" si="783"/>
        <v>0</v>
      </c>
      <c r="U270" s="470">
        <f t="shared" si="783"/>
        <v>0</v>
      </c>
      <c r="V270" s="470">
        <f t="shared" si="783"/>
        <v>0</v>
      </c>
      <c r="W270" s="470">
        <f t="shared" si="783"/>
        <v>0</v>
      </c>
      <c r="X270" s="236" t="str">
        <f t="shared" ref="X270:Y270" si="784">IF(T270&gt;0,V270/T270,"-")</f>
        <v>-</v>
      </c>
      <c r="Y270" s="236" t="str">
        <f t="shared" si="784"/>
        <v>-</v>
      </c>
      <c r="Z270" s="471">
        <f t="shared" ref="Z270:AA270" si="785">V270-T270</f>
        <v>0</v>
      </c>
      <c r="AA270" s="471">
        <f t="shared" si="785"/>
        <v>0</v>
      </c>
      <c r="AB270" s="236" t="str">
        <f t="shared" ref="AB270:AC270" si="786">IF(R270&gt;0,V270/R270,"-")</f>
        <v>-</v>
      </c>
      <c r="AC270" s="236" t="str">
        <f t="shared" si="786"/>
        <v>-</v>
      </c>
      <c r="AD270" s="471">
        <f t="shared" ref="AD270:AE270" si="787">V270-R270</f>
        <v>0</v>
      </c>
      <c r="AE270" s="472">
        <f t="shared" si="787"/>
        <v>0</v>
      </c>
    </row>
    <row r="271" spans="1:31" x14ac:dyDescent="0.2">
      <c r="A271" s="464"/>
      <c r="B271" s="465"/>
      <c r="C271" s="466" t="s">
        <v>242</v>
      </c>
      <c r="D271" s="473"/>
      <c r="E271" s="473"/>
      <c r="F271" s="473"/>
      <c r="G271" s="473"/>
      <c r="H271" s="473"/>
      <c r="I271" s="473"/>
      <c r="J271" s="236"/>
      <c r="K271" s="236"/>
      <c r="L271" s="474"/>
      <c r="M271" s="474"/>
      <c r="N271" s="236"/>
      <c r="O271" s="236"/>
      <c r="P271" s="474"/>
      <c r="Q271" s="475"/>
      <c r="R271" s="473"/>
      <c r="S271" s="473"/>
      <c r="T271" s="473"/>
      <c r="U271" s="473"/>
      <c r="V271" s="473"/>
      <c r="W271" s="473"/>
      <c r="X271" s="236"/>
      <c r="Y271" s="236"/>
      <c r="Z271" s="474"/>
      <c r="AA271" s="474"/>
      <c r="AB271" s="236"/>
      <c r="AC271" s="236"/>
      <c r="AD271" s="474"/>
      <c r="AE271" s="475"/>
    </row>
    <row r="272" spans="1:31" x14ac:dyDescent="0.2">
      <c r="A272" s="464"/>
      <c r="B272" s="465"/>
      <c r="C272" s="476" t="s">
        <v>397</v>
      </c>
      <c r="D272" s="478"/>
      <c r="E272" s="473"/>
      <c r="F272" s="478"/>
      <c r="G272" s="473"/>
      <c r="H272" s="478"/>
      <c r="I272" s="473"/>
      <c r="J272" s="244" t="str">
        <f t="shared" ref="J272:J276" si="788">IF(F272&gt;0,H272/F272,"-")</f>
        <v>-</v>
      </c>
      <c r="K272" s="244" t="str">
        <f t="shared" ref="K272:K276" si="789">IF(G272&gt;0,I272/G272,"-")</f>
        <v>-</v>
      </c>
      <c r="L272" s="474">
        <f t="shared" ref="L272:L276" si="790">H272-F272</f>
        <v>0</v>
      </c>
      <c r="M272" s="474">
        <f t="shared" ref="M272:M276" si="791">I272-G272</f>
        <v>0</v>
      </c>
      <c r="N272" s="244" t="str">
        <f t="shared" ref="N272:N276" si="792">IF(D272&gt;0,H272/D272,"-")</f>
        <v>-</v>
      </c>
      <c r="O272" s="244" t="str">
        <f t="shared" ref="O272:O276" si="793">IF(E272&gt;0,I272/E272,"-")</f>
        <v>-</v>
      </c>
      <c r="P272" s="474">
        <f t="shared" ref="P272:P276" si="794">H272-D272</f>
        <v>0</v>
      </c>
      <c r="Q272" s="475">
        <f t="shared" ref="Q272:Q276" si="795">I272-E272</f>
        <v>0</v>
      </c>
      <c r="R272" s="478"/>
      <c r="S272" s="473"/>
      <c r="T272" s="478"/>
      <c r="U272" s="473"/>
      <c r="V272" s="478"/>
      <c r="W272" s="473"/>
      <c r="X272" s="244" t="str">
        <f t="shared" ref="X272:X276" si="796">IF(T272&gt;0,V272/T272,"-")</f>
        <v>-</v>
      </c>
      <c r="Y272" s="244" t="str">
        <f t="shared" ref="Y272:Y276" si="797">IF(U272&gt;0,W272/U272,"-")</f>
        <v>-</v>
      </c>
      <c r="Z272" s="474">
        <f t="shared" ref="Z272:Z276" si="798">V272-T272</f>
        <v>0</v>
      </c>
      <c r="AA272" s="474">
        <f t="shared" ref="AA272:AA276" si="799">W272-U272</f>
        <v>0</v>
      </c>
      <c r="AB272" s="244" t="str">
        <f t="shared" ref="AB272:AB276" si="800">IF(R272&gt;0,V272/R272,"-")</f>
        <v>-</v>
      </c>
      <c r="AC272" s="244" t="str">
        <f t="shared" ref="AC272:AC276" si="801">IF(S272&gt;0,W272/S272,"-")</f>
        <v>-</v>
      </c>
      <c r="AD272" s="474">
        <f t="shared" ref="AD272:AD276" si="802">V272-R272</f>
        <v>0</v>
      </c>
      <c r="AE272" s="475">
        <f t="shared" ref="AE272:AE276" si="803">W272-S272</f>
        <v>0</v>
      </c>
    </row>
    <row r="273" spans="1:31" ht="22.5" x14ac:dyDescent="0.2">
      <c r="A273" s="464"/>
      <c r="B273" s="465"/>
      <c r="C273" s="477" t="s">
        <v>398</v>
      </c>
      <c r="D273" s="478"/>
      <c r="E273" s="473"/>
      <c r="F273" s="478"/>
      <c r="G273" s="473"/>
      <c r="H273" s="478"/>
      <c r="I273" s="473"/>
      <c r="J273" s="244" t="str">
        <f t="shared" si="788"/>
        <v>-</v>
      </c>
      <c r="K273" s="244" t="str">
        <f t="shared" si="789"/>
        <v>-</v>
      </c>
      <c r="L273" s="474">
        <f t="shared" si="790"/>
        <v>0</v>
      </c>
      <c r="M273" s="474">
        <f t="shared" si="791"/>
        <v>0</v>
      </c>
      <c r="N273" s="244" t="str">
        <f t="shared" si="792"/>
        <v>-</v>
      </c>
      <c r="O273" s="244" t="str">
        <f t="shared" si="793"/>
        <v>-</v>
      </c>
      <c r="P273" s="474">
        <f t="shared" si="794"/>
        <v>0</v>
      </c>
      <c r="Q273" s="475">
        <f t="shared" si="795"/>
        <v>0</v>
      </c>
      <c r="R273" s="478"/>
      <c r="S273" s="473"/>
      <c r="T273" s="478"/>
      <c r="U273" s="473"/>
      <c r="V273" s="478"/>
      <c r="W273" s="473"/>
      <c r="X273" s="244" t="str">
        <f t="shared" si="796"/>
        <v>-</v>
      </c>
      <c r="Y273" s="244" t="str">
        <f t="shared" si="797"/>
        <v>-</v>
      </c>
      <c r="Z273" s="474">
        <f t="shared" si="798"/>
        <v>0</v>
      </c>
      <c r="AA273" s="474">
        <f t="shared" si="799"/>
        <v>0</v>
      </c>
      <c r="AB273" s="244" t="str">
        <f t="shared" si="800"/>
        <v>-</v>
      </c>
      <c r="AC273" s="244" t="str">
        <f t="shared" si="801"/>
        <v>-</v>
      </c>
      <c r="AD273" s="474">
        <f t="shared" si="802"/>
        <v>0</v>
      </c>
      <c r="AE273" s="475">
        <f t="shared" si="803"/>
        <v>0</v>
      </c>
    </row>
    <row r="274" spans="1:31" s="463" customFormat="1" ht="22.5" x14ac:dyDescent="0.2">
      <c r="A274" s="464"/>
      <c r="B274" s="465"/>
      <c r="C274" s="477" t="s">
        <v>399</v>
      </c>
      <c r="D274" s="478"/>
      <c r="E274" s="473"/>
      <c r="F274" s="478"/>
      <c r="G274" s="473"/>
      <c r="H274" s="478"/>
      <c r="I274" s="473"/>
      <c r="J274" s="244" t="str">
        <f t="shared" si="788"/>
        <v>-</v>
      </c>
      <c r="K274" s="244" t="str">
        <f t="shared" si="789"/>
        <v>-</v>
      </c>
      <c r="L274" s="474">
        <f t="shared" si="790"/>
        <v>0</v>
      </c>
      <c r="M274" s="474">
        <f t="shared" si="791"/>
        <v>0</v>
      </c>
      <c r="N274" s="244" t="str">
        <f t="shared" si="792"/>
        <v>-</v>
      </c>
      <c r="O274" s="244" t="str">
        <f t="shared" si="793"/>
        <v>-</v>
      </c>
      <c r="P274" s="474">
        <f t="shared" si="794"/>
        <v>0</v>
      </c>
      <c r="Q274" s="475">
        <f t="shared" si="795"/>
        <v>0</v>
      </c>
      <c r="R274" s="478"/>
      <c r="S274" s="473"/>
      <c r="T274" s="478"/>
      <c r="U274" s="473"/>
      <c r="V274" s="478"/>
      <c r="W274" s="473"/>
      <c r="X274" s="244" t="str">
        <f t="shared" si="796"/>
        <v>-</v>
      </c>
      <c r="Y274" s="244" t="str">
        <f t="shared" si="797"/>
        <v>-</v>
      </c>
      <c r="Z274" s="474">
        <f t="shared" si="798"/>
        <v>0</v>
      </c>
      <c r="AA274" s="474">
        <f t="shared" si="799"/>
        <v>0</v>
      </c>
      <c r="AB274" s="244" t="str">
        <f t="shared" si="800"/>
        <v>-</v>
      </c>
      <c r="AC274" s="244" t="str">
        <f t="shared" si="801"/>
        <v>-</v>
      </c>
      <c r="AD274" s="474">
        <f t="shared" si="802"/>
        <v>0</v>
      </c>
      <c r="AE274" s="475">
        <f t="shared" si="803"/>
        <v>0</v>
      </c>
    </row>
    <row r="275" spans="1:31" x14ac:dyDescent="0.2">
      <c r="A275" s="464"/>
      <c r="B275" s="465"/>
      <c r="C275" s="477" t="s">
        <v>400</v>
      </c>
      <c r="D275" s="478"/>
      <c r="E275" s="473"/>
      <c r="F275" s="478"/>
      <c r="G275" s="473"/>
      <c r="H275" s="478"/>
      <c r="I275" s="473"/>
      <c r="J275" s="244" t="str">
        <f t="shared" si="788"/>
        <v>-</v>
      </c>
      <c r="K275" s="244" t="str">
        <f t="shared" si="789"/>
        <v>-</v>
      </c>
      <c r="L275" s="474">
        <f t="shared" si="790"/>
        <v>0</v>
      </c>
      <c r="M275" s="474">
        <f t="shared" si="791"/>
        <v>0</v>
      </c>
      <c r="N275" s="244" t="str">
        <f t="shared" si="792"/>
        <v>-</v>
      </c>
      <c r="O275" s="244" t="str">
        <f t="shared" si="793"/>
        <v>-</v>
      </c>
      <c r="P275" s="474">
        <f t="shared" si="794"/>
        <v>0</v>
      </c>
      <c r="Q275" s="475">
        <f t="shared" si="795"/>
        <v>0</v>
      </c>
      <c r="R275" s="478"/>
      <c r="S275" s="473"/>
      <c r="T275" s="478"/>
      <c r="U275" s="473"/>
      <c r="V275" s="478"/>
      <c r="W275" s="473"/>
      <c r="X275" s="244" t="str">
        <f t="shared" si="796"/>
        <v>-</v>
      </c>
      <c r="Y275" s="244" t="str">
        <f t="shared" si="797"/>
        <v>-</v>
      </c>
      <c r="Z275" s="474">
        <f t="shared" si="798"/>
        <v>0</v>
      </c>
      <c r="AA275" s="474">
        <f t="shared" si="799"/>
        <v>0</v>
      </c>
      <c r="AB275" s="244" t="str">
        <f t="shared" si="800"/>
        <v>-</v>
      </c>
      <c r="AC275" s="244" t="str">
        <f t="shared" si="801"/>
        <v>-</v>
      </c>
      <c r="AD275" s="474">
        <f t="shared" si="802"/>
        <v>0</v>
      </c>
      <c r="AE275" s="475">
        <f t="shared" si="803"/>
        <v>0</v>
      </c>
    </row>
    <row r="276" spans="1:31" x14ac:dyDescent="0.2">
      <c r="A276" s="479"/>
      <c r="B276" s="480"/>
      <c r="C276" s="481" t="s">
        <v>401</v>
      </c>
      <c r="D276" s="478"/>
      <c r="E276" s="473"/>
      <c r="F276" s="478"/>
      <c r="G276" s="473"/>
      <c r="H276" s="478"/>
      <c r="I276" s="473"/>
      <c r="J276" s="244" t="str">
        <f t="shared" si="788"/>
        <v>-</v>
      </c>
      <c r="K276" s="244" t="str">
        <f t="shared" si="789"/>
        <v>-</v>
      </c>
      <c r="L276" s="482">
        <f t="shared" si="790"/>
        <v>0</v>
      </c>
      <c r="M276" s="482">
        <f t="shared" si="791"/>
        <v>0</v>
      </c>
      <c r="N276" s="244" t="str">
        <f t="shared" si="792"/>
        <v>-</v>
      </c>
      <c r="O276" s="244" t="str">
        <f t="shared" si="793"/>
        <v>-</v>
      </c>
      <c r="P276" s="482">
        <f t="shared" si="794"/>
        <v>0</v>
      </c>
      <c r="Q276" s="483">
        <f t="shared" si="795"/>
        <v>0</v>
      </c>
      <c r="R276" s="478"/>
      <c r="S276" s="473"/>
      <c r="T276" s="478"/>
      <c r="U276" s="473"/>
      <c r="V276" s="478"/>
      <c r="W276" s="473"/>
      <c r="X276" s="244" t="str">
        <f t="shared" si="796"/>
        <v>-</v>
      </c>
      <c r="Y276" s="244" t="str">
        <f t="shared" si="797"/>
        <v>-</v>
      </c>
      <c r="Z276" s="482">
        <f t="shared" si="798"/>
        <v>0</v>
      </c>
      <c r="AA276" s="482">
        <f t="shared" si="799"/>
        <v>0</v>
      </c>
      <c r="AB276" s="244" t="str">
        <f t="shared" si="800"/>
        <v>-</v>
      </c>
      <c r="AC276" s="244" t="str">
        <f t="shared" si="801"/>
        <v>-</v>
      </c>
      <c r="AD276" s="482">
        <f t="shared" si="802"/>
        <v>0</v>
      </c>
      <c r="AE276" s="483">
        <f t="shared" si="803"/>
        <v>0</v>
      </c>
    </row>
    <row r="277" spans="1:31" ht="22.5" x14ac:dyDescent="0.2">
      <c r="A277" s="484"/>
      <c r="B277" s="485"/>
      <c r="C277" s="486" t="s">
        <v>405</v>
      </c>
      <c r="D277" s="487">
        <f>IFERROR((D249-D255-D562-D563)/D244/3*1000,0)</f>
        <v>0</v>
      </c>
      <c r="E277" s="487">
        <f>IFERROR((E249-E255-E562-E563)/D244/3*1000,0)</f>
        <v>0</v>
      </c>
      <c r="F277" s="487">
        <f>IFERROR((F249-F255-F562-F563)/F244/3*1000,0)</f>
        <v>0</v>
      </c>
      <c r="G277" s="487">
        <f>IFERROR((G249-G255-G562-G563)/F244/3*1000,0)</f>
        <v>0</v>
      </c>
      <c r="H277" s="487">
        <f>IFERROR((H249-H255-H562-H563)/H244/3*1000,0)</f>
        <v>0</v>
      </c>
      <c r="I277" s="487">
        <f>IFERROR((I249-I255-I562-I563)/H244/3*1000,0)</f>
        <v>0</v>
      </c>
      <c r="J277" s="488">
        <f t="shared" ref="J277:K281" si="804">IFERROR(H277/F277,0)</f>
        <v>0</v>
      </c>
      <c r="K277" s="488">
        <f t="shared" si="804"/>
        <v>0</v>
      </c>
      <c r="L277" s="471">
        <f t="shared" ref="L277:M281" si="805">H277-F277</f>
        <v>0</v>
      </c>
      <c r="M277" s="471">
        <f t="shared" si="805"/>
        <v>0</v>
      </c>
      <c r="N277" s="488">
        <f>IFERROR(H277/D277,0)</f>
        <v>0</v>
      </c>
      <c r="O277" s="488">
        <f>IFERROR(I277/E277,0)</f>
        <v>0</v>
      </c>
      <c r="P277" s="471">
        <f>H277-D277</f>
        <v>0</v>
      </c>
      <c r="Q277" s="472">
        <f>I277-E277</f>
        <v>0</v>
      </c>
      <c r="R277" s="487">
        <f>IFERROR((R249-R255-R562-R563)/R244/[1]Период!$B$3*1000,0)</f>
        <v>0</v>
      </c>
      <c r="S277" s="487">
        <f>IFERROR((S249-S255-S562-S563)/R244/[1]Период!$B$3*1000,0)</f>
        <v>0</v>
      </c>
      <c r="T277" s="487">
        <f>IFERROR((T249-T255-T562-T563)/T244/[1]Период!$B$3*1000,0)</f>
        <v>0</v>
      </c>
      <c r="U277" s="487">
        <f>IFERROR((U249-U255-U562-U563)/T244/[1]Период!$B$3*1000,0)</f>
        <v>0</v>
      </c>
      <c r="V277" s="487">
        <f>IFERROR((V249-V255-V562-V563)/V244/[1]Период!$B$3*1000,0)</f>
        <v>0</v>
      </c>
      <c r="W277" s="487">
        <f>IFERROR((W249-W255-W562-W563)/V244/[1]Период!$B$3*1000,0)</f>
        <v>0</v>
      </c>
      <c r="X277" s="488">
        <f t="shared" ref="X277:Y281" si="806">IFERROR(V277/T277,0)</f>
        <v>0</v>
      </c>
      <c r="Y277" s="488">
        <f t="shared" si="806"/>
        <v>0</v>
      </c>
      <c r="Z277" s="471">
        <f t="shared" ref="Z277:AA281" si="807">V277-T277</f>
        <v>0</v>
      </c>
      <c r="AA277" s="471">
        <f t="shared" si="807"/>
        <v>0</v>
      </c>
      <c r="AB277" s="488">
        <f>IFERROR(V277/R277,0)</f>
        <v>0</v>
      </c>
      <c r="AC277" s="488">
        <f>IFERROR(W277/S277,0)</f>
        <v>0</v>
      </c>
      <c r="AD277" s="471">
        <f>V277-R277</f>
        <v>0</v>
      </c>
      <c r="AE277" s="472">
        <f>W277-S277</f>
        <v>0</v>
      </c>
    </row>
    <row r="278" spans="1:31" x14ac:dyDescent="0.2">
      <c r="A278" s="489"/>
      <c r="B278" s="490"/>
      <c r="C278" s="491" t="s">
        <v>242</v>
      </c>
      <c r="D278" s="492"/>
      <c r="E278" s="382"/>
      <c r="F278" s="492"/>
      <c r="G278" s="382"/>
      <c r="H278" s="492"/>
      <c r="I278" s="382"/>
      <c r="J278" s="244">
        <f t="shared" si="804"/>
        <v>0</v>
      </c>
      <c r="K278" s="244">
        <f t="shared" si="804"/>
        <v>0</v>
      </c>
      <c r="L278" s="474">
        <f t="shared" si="805"/>
        <v>0</v>
      </c>
      <c r="M278" s="474">
        <f t="shared" si="805"/>
        <v>0</v>
      </c>
      <c r="N278" s="244">
        <f t="shared" ref="N278:O281" si="808">IFERROR(H278/D278,0)</f>
        <v>0</v>
      </c>
      <c r="O278" s="244">
        <f t="shared" si="808"/>
        <v>0</v>
      </c>
      <c r="P278" s="474">
        <f t="shared" ref="P278:Q281" si="809">H278-D278</f>
        <v>0</v>
      </c>
      <c r="Q278" s="475">
        <f t="shared" si="809"/>
        <v>0</v>
      </c>
      <c r="R278" s="492"/>
      <c r="S278" s="382"/>
      <c r="T278" s="492"/>
      <c r="U278" s="382"/>
      <c r="V278" s="492"/>
      <c r="W278" s="382"/>
      <c r="X278" s="244">
        <f t="shared" si="806"/>
        <v>0</v>
      </c>
      <c r="Y278" s="244">
        <f t="shared" si="806"/>
        <v>0</v>
      </c>
      <c r="Z278" s="474">
        <f t="shared" si="807"/>
        <v>0</v>
      </c>
      <c r="AA278" s="474">
        <f t="shared" si="807"/>
        <v>0</v>
      </c>
      <c r="AB278" s="244">
        <f t="shared" ref="AB278:AC281" si="810">IFERROR(V278/R278,0)</f>
        <v>0</v>
      </c>
      <c r="AC278" s="244">
        <f t="shared" si="810"/>
        <v>0</v>
      </c>
      <c r="AD278" s="474">
        <f t="shared" ref="AD278:AE281" si="811">V278-R278</f>
        <v>0</v>
      </c>
      <c r="AE278" s="475">
        <f t="shared" si="811"/>
        <v>0</v>
      </c>
    </row>
    <row r="279" spans="1:31" x14ac:dyDescent="0.2">
      <c r="A279" s="489"/>
      <c r="B279" s="490"/>
      <c r="C279" s="493" t="s">
        <v>406</v>
      </c>
      <c r="D279" s="492">
        <f>IFERROR((D256-D262-D565-D566)/D246/3*1000,0)</f>
        <v>0</v>
      </c>
      <c r="E279" s="492">
        <f>IFERROR((E256-E262-E565-E566)/D246/3*1000,0)</f>
        <v>0</v>
      </c>
      <c r="F279" s="492">
        <f>IFERROR((F256-F262-F565-F566)/F246/3*1000,0)</f>
        <v>0</v>
      </c>
      <c r="G279" s="492">
        <f>IFERROR((G256-G262-G565-G566)/F246/3*1000,0)</f>
        <v>0</v>
      </c>
      <c r="H279" s="492">
        <f>IFERROR((H256-H262-H565-H566)/H246/3*1000,0)</f>
        <v>0</v>
      </c>
      <c r="I279" s="492">
        <f>IFERROR((I256-I262-I565-I566)/H246/3*1000,0)</f>
        <v>0</v>
      </c>
      <c r="J279" s="244">
        <f t="shared" si="804"/>
        <v>0</v>
      </c>
      <c r="K279" s="244">
        <f t="shared" si="804"/>
        <v>0</v>
      </c>
      <c r="L279" s="474">
        <f t="shared" si="805"/>
        <v>0</v>
      </c>
      <c r="M279" s="474">
        <f t="shared" si="805"/>
        <v>0</v>
      </c>
      <c r="N279" s="244">
        <f t="shared" si="808"/>
        <v>0</v>
      </c>
      <c r="O279" s="244">
        <f t="shared" si="808"/>
        <v>0</v>
      </c>
      <c r="P279" s="474">
        <f t="shared" si="809"/>
        <v>0</v>
      </c>
      <c r="Q279" s="475">
        <f t="shared" si="809"/>
        <v>0</v>
      </c>
      <c r="R279" s="492">
        <f>IFERROR((R256-R262-R565-R566)/R246/[1]Период!$B$3*1000,0)</f>
        <v>0</v>
      </c>
      <c r="S279" s="492">
        <f>IFERROR((S256-S262-S565-S566)/R246/[1]Период!$B$3*1000,0)</f>
        <v>0</v>
      </c>
      <c r="T279" s="492">
        <f>IFERROR((T256-T262-T565-T566)/T246/[1]Период!$B$3*1000,0)</f>
        <v>0</v>
      </c>
      <c r="U279" s="492">
        <f>IFERROR((U256-U262-U565-U566)/T246/[1]Период!$B$3*1000,0)</f>
        <v>0</v>
      </c>
      <c r="V279" s="492">
        <f>IFERROR((V256-V262-V565-V566)/V246/[1]Период!$B$3*1000,0)</f>
        <v>0</v>
      </c>
      <c r="W279" s="492">
        <f>IFERROR((W256-W262-W565-W566)/V246/[1]Период!$B$3*1000,0)</f>
        <v>0</v>
      </c>
      <c r="X279" s="244">
        <f t="shared" si="806"/>
        <v>0</v>
      </c>
      <c r="Y279" s="244">
        <f t="shared" si="806"/>
        <v>0</v>
      </c>
      <c r="Z279" s="474">
        <f t="shared" si="807"/>
        <v>0</v>
      </c>
      <c r="AA279" s="474">
        <f t="shared" si="807"/>
        <v>0</v>
      </c>
      <c r="AB279" s="244">
        <f t="shared" si="810"/>
        <v>0</v>
      </c>
      <c r="AC279" s="244">
        <f t="shared" si="810"/>
        <v>0</v>
      </c>
      <c r="AD279" s="474">
        <f t="shared" si="811"/>
        <v>0</v>
      </c>
      <c r="AE279" s="475">
        <f t="shared" si="811"/>
        <v>0</v>
      </c>
    </row>
    <row r="280" spans="1:31" x14ac:dyDescent="0.2">
      <c r="A280" s="489"/>
      <c r="B280" s="490"/>
      <c r="C280" s="493" t="s">
        <v>407</v>
      </c>
      <c r="D280" s="492">
        <f>IFERROR((D263-D269-D568-D569)/D247/3*1000,0)</f>
        <v>0</v>
      </c>
      <c r="E280" s="492">
        <f>IFERROR((E263-E269-E568-E569)/D247/3*1000,0)</f>
        <v>0</v>
      </c>
      <c r="F280" s="492">
        <f>IFERROR((F263-F269-F568-F569)/F247/3*1000,0)</f>
        <v>0</v>
      </c>
      <c r="G280" s="492">
        <f>IFERROR((G263-G269-G568-G569)/F247/3*1000,0)</f>
        <v>0</v>
      </c>
      <c r="H280" s="492">
        <f>IFERROR((H263-H269-H568-H569)/H247/3*1000,0)</f>
        <v>0</v>
      </c>
      <c r="I280" s="492">
        <f>IFERROR((I263-I269-I568-I569)/H247/3*1000,0)</f>
        <v>0</v>
      </c>
      <c r="J280" s="244">
        <f t="shared" si="804"/>
        <v>0</v>
      </c>
      <c r="K280" s="244">
        <f t="shared" si="804"/>
        <v>0</v>
      </c>
      <c r="L280" s="474">
        <f t="shared" si="805"/>
        <v>0</v>
      </c>
      <c r="M280" s="474">
        <f t="shared" si="805"/>
        <v>0</v>
      </c>
      <c r="N280" s="244">
        <f t="shared" si="808"/>
        <v>0</v>
      </c>
      <c r="O280" s="244">
        <f t="shared" si="808"/>
        <v>0</v>
      </c>
      <c r="P280" s="474">
        <f t="shared" si="809"/>
        <v>0</v>
      </c>
      <c r="Q280" s="475">
        <f t="shared" si="809"/>
        <v>0</v>
      </c>
      <c r="R280" s="492">
        <f>IFERROR((R263-R269-R568-R569)/R247/[1]Период!$B$3*1000,0)</f>
        <v>0</v>
      </c>
      <c r="S280" s="492">
        <f>IFERROR((S263-S269-S568-S569)/R247/[1]Период!$B$3*1000,0)</f>
        <v>0</v>
      </c>
      <c r="T280" s="492">
        <f>IFERROR((T263-T269-T568-T569)/T247/[1]Период!$B$3*1000,0)</f>
        <v>0</v>
      </c>
      <c r="U280" s="492">
        <f>IFERROR((U263-U269-U568-U569)/T247/[1]Период!$B$3*1000,0)</f>
        <v>0</v>
      </c>
      <c r="V280" s="492">
        <f>IFERROR((V263-V269-V568-V569)/V247/[1]Период!$B$3*1000,0)</f>
        <v>0</v>
      </c>
      <c r="W280" s="492">
        <f>IFERROR((W263-W269-W568-W569)/V247/[1]Период!$B$3*1000,0)</f>
        <v>0</v>
      </c>
      <c r="X280" s="244">
        <f t="shared" si="806"/>
        <v>0</v>
      </c>
      <c r="Y280" s="244">
        <f t="shared" si="806"/>
        <v>0</v>
      </c>
      <c r="Z280" s="474">
        <f t="shared" si="807"/>
        <v>0</v>
      </c>
      <c r="AA280" s="474">
        <f t="shared" si="807"/>
        <v>0</v>
      </c>
      <c r="AB280" s="244">
        <f t="shared" si="810"/>
        <v>0</v>
      </c>
      <c r="AC280" s="244">
        <f t="shared" si="810"/>
        <v>0</v>
      </c>
      <c r="AD280" s="474">
        <f t="shared" si="811"/>
        <v>0</v>
      </c>
      <c r="AE280" s="475">
        <f t="shared" si="811"/>
        <v>0</v>
      </c>
    </row>
    <row r="281" spans="1:31" x14ac:dyDescent="0.2">
      <c r="A281" s="489"/>
      <c r="B281" s="490"/>
      <c r="C281" s="494" t="s">
        <v>408</v>
      </c>
      <c r="D281" s="495">
        <f>IFERROR((D270-D276-D571-D572)/D248/3*1000,0)</f>
        <v>0</v>
      </c>
      <c r="E281" s="495">
        <f>IFERROR((E270-E276-E571-E572)/D248/3*1000,0)</f>
        <v>0</v>
      </c>
      <c r="F281" s="495">
        <f>IFERROR((F270-F276-F571-F572)/F248/3*1000,0)</f>
        <v>0</v>
      </c>
      <c r="G281" s="495">
        <f>IFERROR((G270-G276-G571-G572)/F248/3*1000,0)</f>
        <v>0</v>
      </c>
      <c r="H281" s="495">
        <f>IFERROR((H270-H276-H571-H572)/H248/3*1000,0)</f>
        <v>0</v>
      </c>
      <c r="I281" s="495">
        <f>IFERROR((I270-I276-I571-I572)/H248/3*1000,0)</f>
        <v>0</v>
      </c>
      <c r="J281" s="244">
        <f t="shared" si="804"/>
        <v>0</v>
      </c>
      <c r="K281" s="244">
        <f t="shared" si="804"/>
        <v>0</v>
      </c>
      <c r="L281" s="474">
        <f t="shared" si="805"/>
        <v>0</v>
      </c>
      <c r="M281" s="474">
        <f t="shared" si="805"/>
        <v>0</v>
      </c>
      <c r="N281" s="244">
        <f t="shared" si="808"/>
        <v>0</v>
      </c>
      <c r="O281" s="244">
        <f t="shared" si="808"/>
        <v>0</v>
      </c>
      <c r="P281" s="474">
        <f t="shared" si="809"/>
        <v>0</v>
      </c>
      <c r="Q281" s="475">
        <f t="shared" si="809"/>
        <v>0</v>
      </c>
      <c r="R281" s="495">
        <f>IFERROR((R270-R276-R571-R572)/R248/[1]Период!$B$3*1000,0)</f>
        <v>0</v>
      </c>
      <c r="S281" s="495">
        <f>IFERROR((S270-S276-S571-S572)/R248/[1]Период!$B$3*1000,0)</f>
        <v>0</v>
      </c>
      <c r="T281" s="495">
        <f>IFERROR((T270-T276-T571-T572)/T248/[1]Период!$B$3*1000,0)</f>
        <v>0</v>
      </c>
      <c r="U281" s="495">
        <f>IFERROR((U270-U276-U571-U572)/T248/[1]Период!$B$3*1000,0)</f>
        <v>0</v>
      </c>
      <c r="V281" s="495">
        <f>IFERROR((V270-V276-V571-V572)/V248/[1]Период!$B$3*1000,0)</f>
        <v>0</v>
      </c>
      <c r="W281" s="495">
        <f>IFERROR((W270-W276-W571-W572)/V248/[1]Период!$B$3*1000,0)</f>
        <v>0</v>
      </c>
      <c r="X281" s="244">
        <f t="shared" si="806"/>
        <v>0</v>
      </c>
      <c r="Y281" s="244">
        <f t="shared" si="806"/>
        <v>0</v>
      </c>
      <c r="Z281" s="474">
        <f t="shared" si="807"/>
        <v>0</v>
      </c>
      <c r="AA281" s="474">
        <f t="shared" si="807"/>
        <v>0</v>
      </c>
      <c r="AB281" s="244">
        <f t="shared" si="810"/>
        <v>0</v>
      </c>
      <c r="AC281" s="244">
        <f t="shared" si="810"/>
        <v>0</v>
      </c>
      <c r="AD281" s="474">
        <f t="shared" si="811"/>
        <v>0</v>
      </c>
      <c r="AE281" s="475">
        <f t="shared" si="811"/>
        <v>0</v>
      </c>
    </row>
    <row r="282" spans="1:31" x14ac:dyDescent="0.2">
      <c r="A282" s="457">
        <v>8</v>
      </c>
      <c r="B282" s="458"/>
      <c r="C282" s="459" t="s">
        <v>313</v>
      </c>
      <c r="D282" s="856"/>
      <c r="E282" s="854"/>
      <c r="F282" s="853"/>
      <c r="G282" s="854"/>
      <c r="H282" s="853"/>
      <c r="I282" s="854"/>
      <c r="J282" s="853"/>
      <c r="K282" s="854"/>
      <c r="L282" s="853"/>
      <c r="M282" s="854"/>
      <c r="N282" s="853"/>
      <c r="O282" s="854"/>
      <c r="P282" s="853"/>
      <c r="Q282" s="855"/>
      <c r="R282" s="856"/>
      <c r="S282" s="854"/>
      <c r="T282" s="853"/>
      <c r="U282" s="854"/>
      <c r="V282" s="853"/>
      <c r="W282" s="854"/>
      <c r="X282" s="853"/>
      <c r="Y282" s="854"/>
      <c r="Z282" s="853"/>
      <c r="AA282" s="854"/>
      <c r="AB282" s="853"/>
      <c r="AC282" s="854"/>
      <c r="AD282" s="853"/>
      <c r="AE282" s="855"/>
    </row>
    <row r="283" spans="1:31" x14ac:dyDescent="0.2">
      <c r="A283" s="460"/>
      <c r="B283" s="461"/>
      <c r="C283" s="462" t="s">
        <v>394</v>
      </c>
      <c r="D283" s="863">
        <f>D285+D286+D287</f>
        <v>0</v>
      </c>
      <c r="E283" s="864"/>
      <c r="F283" s="863">
        <f>F285+F286+F287</f>
        <v>0</v>
      </c>
      <c r="G283" s="864"/>
      <c r="H283" s="863">
        <f>H285+H286+H287</f>
        <v>0</v>
      </c>
      <c r="I283" s="864"/>
      <c r="J283" s="848" t="str">
        <f t="shared" ref="J283" si="812">IF(F283&gt;0,H283/F283,"-")</f>
        <v>-</v>
      </c>
      <c r="K283" s="849"/>
      <c r="L283" s="850">
        <f t="shared" ref="L283" si="813">H283-F283</f>
        <v>0</v>
      </c>
      <c r="M283" s="851"/>
      <c r="N283" s="848" t="str">
        <f t="shared" ref="N283" si="814">IF(D283&gt;0,H283/D283,"-")</f>
        <v>-</v>
      </c>
      <c r="O283" s="849"/>
      <c r="P283" s="850">
        <f t="shared" ref="P283" si="815">H283-D283</f>
        <v>0</v>
      </c>
      <c r="Q283" s="852"/>
      <c r="R283" s="863">
        <f>R285+R286+R287</f>
        <v>0</v>
      </c>
      <c r="S283" s="864"/>
      <c r="T283" s="863">
        <f>T285+T286+T287</f>
        <v>0</v>
      </c>
      <c r="U283" s="864"/>
      <c r="V283" s="863">
        <f>V285+V286+V287</f>
        <v>0</v>
      </c>
      <c r="W283" s="864"/>
      <c r="X283" s="848" t="str">
        <f t="shared" ref="X283" si="816">IF(T283&gt;0,V283/T283,"-")</f>
        <v>-</v>
      </c>
      <c r="Y283" s="849"/>
      <c r="Z283" s="850">
        <f t="shared" ref="Z283" si="817">V283-T283</f>
        <v>0</v>
      </c>
      <c r="AA283" s="851"/>
      <c r="AB283" s="848" t="str">
        <f t="shared" ref="AB283" si="818">IF(R283&gt;0,V283/R283,"-")</f>
        <v>-</v>
      </c>
      <c r="AC283" s="849"/>
      <c r="AD283" s="850">
        <f t="shared" ref="AD283" si="819">V283-R283</f>
        <v>0</v>
      </c>
      <c r="AE283" s="852"/>
    </row>
    <row r="284" spans="1:31" x14ac:dyDescent="0.2">
      <c r="A284" s="464"/>
      <c r="B284" s="465"/>
      <c r="C284" s="466" t="s">
        <v>242</v>
      </c>
      <c r="D284" s="861"/>
      <c r="E284" s="862"/>
      <c r="F284" s="861"/>
      <c r="G284" s="862"/>
      <c r="H284" s="861"/>
      <c r="I284" s="862"/>
      <c r="J284" s="784"/>
      <c r="K284" s="785"/>
      <c r="L284" s="857"/>
      <c r="M284" s="858"/>
      <c r="N284" s="784"/>
      <c r="O284" s="785"/>
      <c r="P284" s="857"/>
      <c r="Q284" s="859"/>
      <c r="R284" s="861"/>
      <c r="S284" s="862"/>
      <c r="T284" s="861"/>
      <c r="U284" s="862"/>
      <c r="V284" s="861"/>
      <c r="W284" s="862"/>
      <c r="X284" s="784"/>
      <c r="Y284" s="785"/>
      <c r="Z284" s="857"/>
      <c r="AA284" s="858"/>
      <c r="AB284" s="784"/>
      <c r="AC284" s="785"/>
      <c r="AD284" s="857"/>
      <c r="AE284" s="859"/>
    </row>
    <row r="285" spans="1:31" x14ac:dyDescent="0.2">
      <c r="A285" s="464"/>
      <c r="B285" s="465"/>
      <c r="C285" s="467" t="s">
        <v>323</v>
      </c>
      <c r="D285" s="782"/>
      <c r="E285" s="783"/>
      <c r="F285" s="782"/>
      <c r="G285" s="783"/>
      <c r="H285" s="782"/>
      <c r="I285" s="783"/>
      <c r="J285" s="784" t="str">
        <f t="shared" ref="J285:K288" si="820">IF(F285&gt;0,H285/F285,"-")</f>
        <v>-</v>
      </c>
      <c r="K285" s="785"/>
      <c r="L285" s="857">
        <f t="shared" ref="L285:M288" si="821">H285-F285</f>
        <v>0</v>
      </c>
      <c r="M285" s="858"/>
      <c r="N285" s="784" t="str">
        <f t="shared" ref="N285:O288" si="822">IF(D285&gt;0,H285/D285,"-")</f>
        <v>-</v>
      </c>
      <c r="O285" s="785"/>
      <c r="P285" s="857">
        <f t="shared" ref="P285:Q288" si="823">H285-D285</f>
        <v>0</v>
      </c>
      <c r="Q285" s="859"/>
      <c r="R285" s="782"/>
      <c r="S285" s="783"/>
      <c r="T285" s="782"/>
      <c r="U285" s="783"/>
      <c r="V285" s="782"/>
      <c r="W285" s="783"/>
      <c r="X285" s="784" t="str">
        <f t="shared" ref="X285:Y288" si="824">IF(T285&gt;0,V285/T285,"-")</f>
        <v>-</v>
      </c>
      <c r="Y285" s="785"/>
      <c r="Z285" s="857">
        <f t="shared" ref="Z285:AA288" si="825">V285-T285</f>
        <v>0</v>
      </c>
      <c r="AA285" s="858"/>
      <c r="AB285" s="784" t="str">
        <f t="shared" ref="AB285:AC288" si="826">IF(R285&gt;0,V285/R285,"-")</f>
        <v>-</v>
      </c>
      <c r="AC285" s="785"/>
      <c r="AD285" s="857">
        <f t="shared" ref="AD285:AE288" si="827">V285-R285</f>
        <v>0</v>
      </c>
      <c r="AE285" s="859"/>
    </row>
    <row r="286" spans="1:31" x14ac:dyDescent="0.2">
      <c r="A286" s="464"/>
      <c r="B286" s="465"/>
      <c r="C286" s="467" t="s">
        <v>325</v>
      </c>
      <c r="D286" s="782"/>
      <c r="E286" s="783"/>
      <c r="F286" s="782"/>
      <c r="G286" s="783"/>
      <c r="H286" s="782"/>
      <c r="I286" s="783"/>
      <c r="J286" s="784" t="str">
        <f t="shared" si="820"/>
        <v>-</v>
      </c>
      <c r="K286" s="785"/>
      <c r="L286" s="857">
        <f t="shared" si="821"/>
        <v>0</v>
      </c>
      <c r="M286" s="858"/>
      <c r="N286" s="784" t="str">
        <f t="shared" si="822"/>
        <v>-</v>
      </c>
      <c r="O286" s="785"/>
      <c r="P286" s="857">
        <f t="shared" si="823"/>
        <v>0</v>
      </c>
      <c r="Q286" s="859"/>
      <c r="R286" s="782"/>
      <c r="S286" s="783"/>
      <c r="T286" s="782"/>
      <c r="U286" s="783"/>
      <c r="V286" s="782"/>
      <c r="W286" s="783"/>
      <c r="X286" s="784" t="str">
        <f t="shared" si="824"/>
        <v>-</v>
      </c>
      <c r="Y286" s="785"/>
      <c r="Z286" s="857">
        <f t="shared" si="825"/>
        <v>0</v>
      </c>
      <c r="AA286" s="858"/>
      <c r="AB286" s="784" t="str">
        <f t="shared" si="826"/>
        <v>-</v>
      </c>
      <c r="AC286" s="785"/>
      <c r="AD286" s="857">
        <f t="shared" si="827"/>
        <v>0</v>
      </c>
      <c r="AE286" s="859"/>
    </row>
    <row r="287" spans="1:31" x14ac:dyDescent="0.2">
      <c r="A287" s="464"/>
      <c r="B287" s="465"/>
      <c r="C287" s="468" t="s">
        <v>395</v>
      </c>
      <c r="D287" s="782"/>
      <c r="E287" s="783"/>
      <c r="F287" s="782"/>
      <c r="G287" s="783"/>
      <c r="H287" s="782"/>
      <c r="I287" s="783"/>
      <c r="J287" s="784" t="str">
        <f t="shared" si="820"/>
        <v>-</v>
      </c>
      <c r="K287" s="785"/>
      <c r="L287" s="857">
        <f t="shared" si="821"/>
        <v>0</v>
      </c>
      <c r="M287" s="858"/>
      <c r="N287" s="784" t="str">
        <f t="shared" si="822"/>
        <v>-</v>
      </c>
      <c r="O287" s="785"/>
      <c r="P287" s="857">
        <f t="shared" si="823"/>
        <v>0</v>
      </c>
      <c r="Q287" s="859"/>
      <c r="R287" s="782"/>
      <c r="S287" s="783"/>
      <c r="T287" s="782"/>
      <c r="U287" s="783"/>
      <c r="V287" s="782"/>
      <c r="W287" s="783"/>
      <c r="X287" s="784" t="str">
        <f t="shared" si="824"/>
        <v>-</v>
      </c>
      <c r="Y287" s="785"/>
      <c r="Z287" s="857">
        <f t="shared" si="825"/>
        <v>0</v>
      </c>
      <c r="AA287" s="858"/>
      <c r="AB287" s="784" t="str">
        <f t="shared" si="826"/>
        <v>-</v>
      </c>
      <c r="AC287" s="785"/>
      <c r="AD287" s="857">
        <f t="shared" si="827"/>
        <v>0</v>
      </c>
      <c r="AE287" s="859"/>
    </row>
    <row r="288" spans="1:31" x14ac:dyDescent="0.2">
      <c r="A288" s="464"/>
      <c r="B288" s="465"/>
      <c r="C288" s="469" t="s">
        <v>396</v>
      </c>
      <c r="D288" s="470">
        <f>SUM(D290:D294)</f>
        <v>0</v>
      </c>
      <c r="E288" s="470">
        <f t="shared" ref="E288:I288" si="828">SUM(E290:E294)</f>
        <v>0</v>
      </c>
      <c r="F288" s="470">
        <f t="shared" si="828"/>
        <v>0</v>
      </c>
      <c r="G288" s="470">
        <f t="shared" si="828"/>
        <v>0</v>
      </c>
      <c r="H288" s="470">
        <f t="shared" si="828"/>
        <v>0</v>
      </c>
      <c r="I288" s="470">
        <f t="shared" si="828"/>
        <v>0</v>
      </c>
      <c r="J288" s="236" t="str">
        <f t="shared" si="820"/>
        <v>-</v>
      </c>
      <c r="K288" s="236" t="str">
        <f t="shared" si="820"/>
        <v>-</v>
      </c>
      <c r="L288" s="471">
        <f t="shared" si="821"/>
        <v>0</v>
      </c>
      <c r="M288" s="471">
        <f t="shared" si="821"/>
        <v>0</v>
      </c>
      <c r="N288" s="236" t="str">
        <f t="shared" si="822"/>
        <v>-</v>
      </c>
      <c r="O288" s="236" t="str">
        <f t="shared" si="822"/>
        <v>-</v>
      </c>
      <c r="P288" s="471">
        <f t="shared" si="823"/>
        <v>0</v>
      </c>
      <c r="Q288" s="472">
        <f t="shared" si="823"/>
        <v>0</v>
      </c>
      <c r="R288" s="470">
        <f>SUM(R290:R294)</f>
        <v>0</v>
      </c>
      <c r="S288" s="470">
        <f t="shared" ref="S288:W288" si="829">SUM(S290:S294)</f>
        <v>0</v>
      </c>
      <c r="T288" s="470">
        <f t="shared" si="829"/>
        <v>0</v>
      </c>
      <c r="U288" s="470">
        <f t="shared" si="829"/>
        <v>0</v>
      </c>
      <c r="V288" s="470">
        <f t="shared" si="829"/>
        <v>0</v>
      </c>
      <c r="W288" s="470">
        <f t="shared" si="829"/>
        <v>0</v>
      </c>
      <c r="X288" s="236" t="str">
        <f t="shared" si="824"/>
        <v>-</v>
      </c>
      <c r="Y288" s="236" t="str">
        <f t="shared" si="824"/>
        <v>-</v>
      </c>
      <c r="Z288" s="471">
        <f t="shared" si="825"/>
        <v>0</v>
      </c>
      <c r="AA288" s="471">
        <f t="shared" si="825"/>
        <v>0</v>
      </c>
      <c r="AB288" s="236" t="str">
        <f t="shared" si="826"/>
        <v>-</v>
      </c>
      <c r="AC288" s="236" t="str">
        <f t="shared" si="826"/>
        <v>-</v>
      </c>
      <c r="AD288" s="471">
        <f t="shared" si="827"/>
        <v>0</v>
      </c>
      <c r="AE288" s="472">
        <f t="shared" si="827"/>
        <v>0</v>
      </c>
    </row>
    <row r="289" spans="1:31" x14ac:dyDescent="0.2">
      <c r="A289" s="464"/>
      <c r="B289" s="465"/>
      <c r="C289" s="466" t="s">
        <v>242</v>
      </c>
      <c r="D289" s="473"/>
      <c r="E289" s="473"/>
      <c r="F289" s="473"/>
      <c r="G289" s="473"/>
      <c r="H289" s="473"/>
      <c r="I289" s="473"/>
      <c r="J289" s="236"/>
      <c r="K289" s="236"/>
      <c r="L289" s="474"/>
      <c r="M289" s="474"/>
      <c r="N289" s="236"/>
      <c r="O289" s="236"/>
      <c r="P289" s="474"/>
      <c r="Q289" s="475"/>
      <c r="R289" s="473"/>
      <c r="S289" s="473"/>
      <c r="T289" s="473"/>
      <c r="U289" s="473"/>
      <c r="V289" s="473"/>
      <c r="W289" s="473"/>
      <c r="X289" s="236"/>
      <c r="Y289" s="236"/>
      <c r="Z289" s="474"/>
      <c r="AA289" s="474"/>
      <c r="AB289" s="236"/>
      <c r="AC289" s="236"/>
      <c r="AD289" s="474"/>
      <c r="AE289" s="475"/>
    </row>
    <row r="290" spans="1:31" x14ac:dyDescent="0.2">
      <c r="A290" s="464"/>
      <c r="B290" s="465"/>
      <c r="C290" s="476" t="s">
        <v>397</v>
      </c>
      <c r="D290" s="473"/>
      <c r="E290" s="473"/>
      <c r="F290" s="473"/>
      <c r="G290" s="473"/>
      <c r="H290" s="473"/>
      <c r="I290" s="473"/>
      <c r="J290" s="244" t="str">
        <f t="shared" ref="J290:J294" si="830">IF(F290&gt;0,H290/F290,"-")</f>
        <v>-</v>
      </c>
      <c r="K290" s="244" t="str">
        <f t="shared" ref="K290:K294" si="831">IF(G290&gt;0,I290/G290,"-")</f>
        <v>-</v>
      </c>
      <c r="L290" s="474">
        <f t="shared" ref="L290:L294" si="832">H290-F290</f>
        <v>0</v>
      </c>
      <c r="M290" s="474">
        <f t="shared" ref="M290:M294" si="833">I290-G290</f>
        <v>0</v>
      </c>
      <c r="N290" s="244" t="str">
        <f t="shared" ref="N290:N294" si="834">IF(D290&gt;0,H290/D290,"-")</f>
        <v>-</v>
      </c>
      <c r="O290" s="244" t="str">
        <f t="shared" ref="O290:O294" si="835">IF(E290&gt;0,I290/E290,"-")</f>
        <v>-</v>
      </c>
      <c r="P290" s="474">
        <f t="shared" ref="P290:P294" si="836">H290-D290</f>
        <v>0</v>
      </c>
      <c r="Q290" s="475">
        <f t="shared" ref="Q290:Q294" si="837">I290-E290</f>
        <v>0</v>
      </c>
      <c r="R290" s="473"/>
      <c r="S290" s="473"/>
      <c r="T290" s="473"/>
      <c r="U290" s="473"/>
      <c r="V290" s="473"/>
      <c r="W290" s="473"/>
      <c r="X290" s="244" t="str">
        <f t="shared" ref="X290:X294" si="838">IF(T290&gt;0,V290/T290,"-")</f>
        <v>-</v>
      </c>
      <c r="Y290" s="244" t="str">
        <f t="shared" ref="Y290:Y294" si="839">IF(U290&gt;0,W290/U290,"-")</f>
        <v>-</v>
      </c>
      <c r="Z290" s="474">
        <f t="shared" ref="Z290:Z294" si="840">V290-T290</f>
        <v>0</v>
      </c>
      <c r="AA290" s="474">
        <f t="shared" ref="AA290:AA294" si="841">W290-U290</f>
        <v>0</v>
      </c>
      <c r="AB290" s="244" t="str">
        <f t="shared" ref="AB290:AB294" si="842">IF(R290&gt;0,V290/R290,"-")</f>
        <v>-</v>
      </c>
      <c r="AC290" s="244" t="str">
        <f t="shared" ref="AC290:AC294" si="843">IF(S290&gt;0,W290/S290,"-")</f>
        <v>-</v>
      </c>
      <c r="AD290" s="474">
        <f t="shared" ref="AD290:AD294" si="844">V290-R290</f>
        <v>0</v>
      </c>
      <c r="AE290" s="475">
        <f t="shared" ref="AE290:AE294" si="845">W290-S290</f>
        <v>0</v>
      </c>
    </row>
    <row r="291" spans="1:31" ht="22.5" x14ac:dyDescent="0.2">
      <c r="A291" s="464"/>
      <c r="B291" s="465"/>
      <c r="C291" s="477" t="s">
        <v>398</v>
      </c>
      <c r="D291" s="473"/>
      <c r="E291" s="473"/>
      <c r="F291" s="473"/>
      <c r="G291" s="473"/>
      <c r="H291" s="473"/>
      <c r="I291" s="473"/>
      <c r="J291" s="244" t="str">
        <f t="shared" si="830"/>
        <v>-</v>
      </c>
      <c r="K291" s="244" t="str">
        <f t="shared" si="831"/>
        <v>-</v>
      </c>
      <c r="L291" s="474">
        <f t="shared" si="832"/>
        <v>0</v>
      </c>
      <c r="M291" s="474">
        <f t="shared" si="833"/>
        <v>0</v>
      </c>
      <c r="N291" s="244" t="str">
        <f t="shared" si="834"/>
        <v>-</v>
      </c>
      <c r="O291" s="244" t="str">
        <f t="shared" si="835"/>
        <v>-</v>
      </c>
      <c r="P291" s="474">
        <f t="shared" si="836"/>
        <v>0</v>
      </c>
      <c r="Q291" s="475">
        <f t="shared" si="837"/>
        <v>0</v>
      </c>
      <c r="R291" s="473"/>
      <c r="S291" s="473"/>
      <c r="T291" s="473"/>
      <c r="U291" s="473"/>
      <c r="V291" s="473"/>
      <c r="W291" s="473"/>
      <c r="X291" s="244" t="str">
        <f t="shared" si="838"/>
        <v>-</v>
      </c>
      <c r="Y291" s="244" t="str">
        <f t="shared" si="839"/>
        <v>-</v>
      </c>
      <c r="Z291" s="474">
        <f t="shared" si="840"/>
        <v>0</v>
      </c>
      <c r="AA291" s="474">
        <f t="shared" si="841"/>
        <v>0</v>
      </c>
      <c r="AB291" s="244" t="str">
        <f t="shared" si="842"/>
        <v>-</v>
      </c>
      <c r="AC291" s="244" t="str">
        <f t="shared" si="843"/>
        <v>-</v>
      </c>
      <c r="AD291" s="474">
        <f t="shared" si="844"/>
        <v>0</v>
      </c>
      <c r="AE291" s="475">
        <f t="shared" si="845"/>
        <v>0</v>
      </c>
    </row>
    <row r="292" spans="1:31" ht="22.5" x14ac:dyDescent="0.2">
      <c r="A292" s="464"/>
      <c r="B292" s="465"/>
      <c r="C292" s="477" t="s">
        <v>399</v>
      </c>
      <c r="D292" s="473"/>
      <c r="E292" s="473"/>
      <c r="F292" s="473"/>
      <c r="G292" s="473"/>
      <c r="H292" s="473"/>
      <c r="I292" s="473"/>
      <c r="J292" s="244" t="str">
        <f t="shared" si="830"/>
        <v>-</v>
      </c>
      <c r="K292" s="244" t="str">
        <f t="shared" si="831"/>
        <v>-</v>
      </c>
      <c r="L292" s="474">
        <f t="shared" si="832"/>
        <v>0</v>
      </c>
      <c r="M292" s="474">
        <f t="shared" si="833"/>
        <v>0</v>
      </c>
      <c r="N292" s="244" t="str">
        <f t="shared" si="834"/>
        <v>-</v>
      </c>
      <c r="O292" s="244" t="str">
        <f t="shared" si="835"/>
        <v>-</v>
      </c>
      <c r="P292" s="474">
        <f t="shared" si="836"/>
        <v>0</v>
      </c>
      <c r="Q292" s="475">
        <f t="shared" si="837"/>
        <v>0</v>
      </c>
      <c r="R292" s="473"/>
      <c r="S292" s="473"/>
      <c r="T292" s="473"/>
      <c r="U292" s="473"/>
      <c r="V292" s="473"/>
      <c r="W292" s="473"/>
      <c r="X292" s="244" t="str">
        <f t="shared" si="838"/>
        <v>-</v>
      </c>
      <c r="Y292" s="244" t="str">
        <f t="shared" si="839"/>
        <v>-</v>
      </c>
      <c r="Z292" s="474">
        <f t="shared" si="840"/>
        <v>0</v>
      </c>
      <c r="AA292" s="474">
        <f t="shared" si="841"/>
        <v>0</v>
      </c>
      <c r="AB292" s="244" t="str">
        <f t="shared" si="842"/>
        <v>-</v>
      </c>
      <c r="AC292" s="244" t="str">
        <f t="shared" si="843"/>
        <v>-</v>
      </c>
      <c r="AD292" s="474">
        <f t="shared" si="844"/>
        <v>0</v>
      </c>
      <c r="AE292" s="475">
        <f t="shared" si="845"/>
        <v>0</v>
      </c>
    </row>
    <row r="293" spans="1:31" x14ac:dyDescent="0.2">
      <c r="A293" s="464"/>
      <c r="B293" s="465"/>
      <c r="C293" s="477" t="s">
        <v>400</v>
      </c>
      <c r="D293" s="473"/>
      <c r="E293" s="473"/>
      <c r="F293" s="473"/>
      <c r="G293" s="473"/>
      <c r="H293" s="473"/>
      <c r="I293" s="473"/>
      <c r="J293" s="244" t="str">
        <f t="shared" si="830"/>
        <v>-</v>
      </c>
      <c r="K293" s="244" t="str">
        <f t="shared" si="831"/>
        <v>-</v>
      </c>
      <c r="L293" s="474">
        <f t="shared" si="832"/>
        <v>0</v>
      </c>
      <c r="M293" s="474">
        <f t="shared" si="833"/>
        <v>0</v>
      </c>
      <c r="N293" s="244" t="str">
        <f t="shared" si="834"/>
        <v>-</v>
      </c>
      <c r="O293" s="244" t="str">
        <f t="shared" si="835"/>
        <v>-</v>
      </c>
      <c r="P293" s="474">
        <f t="shared" si="836"/>
        <v>0</v>
      </c>
      <c r="Q293" s="475">
        <f t="shared" si="837"/>
        <v>0</v>
      </c>
      <c r="R293" s="473"/>
      <c r="S293" s="473"/>
      <c r="T293" s="473"/>
      <c r="U293" s="473"/>
      <c r="V293" s="473"/>
      <c r="W293" s="473"/>
      <c r="X293" s="244" t="str">
        <f t="shared" si="838"/>
        <v>-</v>
      </c>
      <c r="Y293" s="244" t="str">
        <f t="shared" si="839"/>
        <v>-</v>
      </c>
      <c r="Z293" s="474">
        <f t="shared" si="840"/>
        <v>0</v>
      </c>
      <c r="AA293" s="474">
        <f t="shared" si="841"/>
        <v>0</v>
      </c>
      <c r="AB293" s="244" t="str">
        <f t="shared" si="842"/>
        <v>-</v>
      </c>
      <c r="AC293" s="244" t="str">
        <f t="shared" si="843"/>
        <v>-</v>
      </c>
      <c r="AD293" s="474">
        <f t="shared" si="844"/>
        <v>0</v>
      </c>
      <c r="AE293" s="475">
        <f t="shared" si="845"/>
        <v>0</v>
      </c>
    </row>
    <row r="294" spans="1:31" x14ac:dyDescent="0.2">
      <c r="A294" s="464"/>
      <c r="B294" s="465"/>
      <c r="C294" s="477" t="s">
        <v>401</v>
      </c>
      <c r="D294" s="473"/>
      <c r="E294" s="473"/>
      <c r="F294" s="473"/>
      <c r="G294" s="473"/>
      <c r="H294" s="473"/>
      <c r="I294" s="473"/>
      <c r="J294" s="244" t="str">
        <f t="shared" si="830"/>
        <v>-</v>
      </c>
      <c r="K294" s="244" t="str">
        <f t="shared" si="831"/>
        <v>-</v>
      </c>
      <c r="L294" s="474">
        <f t="shared" si="832"/>
        <v>0</v>
      </c>
      <c r="M294" s="474">
        <f t="shared" si="833"/>
        <v>0</v>
      </c>
      <c r="N294" s="244" t="str">
        <f t="shared" si="834"/>
        <v>-</v>
      </c>
      <c r="O294" s="244" t="str">
        <f t="shared" si="835"/>
        <v>-</v>
      </c>
      <c r="P294" s="474">
        <f t="shared" si="836"/>
        <v>0</v>
      </c>
      <c r="Q294" s="475">
        <f t="shared" si="837"/>
        <v>0</v>
      </c>
      <c r="R294" s="473"/>
      <c r="S294" s="473"/>
      <c r="T294" s="473"/>
      <c r="U294" s="473"/>
      <c r="V294" s="473"/>
      <c r="W294" s="473"/>
      <c r="X294" s="244" t="str">
        <f t="shared" si="838"/>
        <v>-</v>
      </c>
      <c r="Y294" s="244" t="str">
        <f t="shared" si="839"/>
        <v>-</v>
      </c>
      <c r="Z294" s="474">
        <f t="shared" si="840"/>
        <v>0</v>
      </c>
      <c r="AA294" s="474">
        <f t="shared" si="841"/>
        <v>0</v>
      </c>
      <c r="AB294" s="244" t="str">
        <f t="shared" si="842"/>
        <v>-</v>
      </c>
      <c r="AC294" s="244" t="str">
        <f t="shared" si="843"/>
        <v>-</v>
      </c>
      <c r="AD294" s="474">
        <f t="shared" si="844"/>
        <v>0</v>
      </c>
      <c r="AE294" s="475">
        <f t="shared" si="845"/>
        <v>0</v>
      </c>
    </row>
    <row r="295" spans="1:31" x14ac:dyDescent="0.2">
      <c r="A295" s="464"/>
      <c r="B295" s="465"/>
      <c r="C295" s="469" t="s">
        <v>402</v>
      </c>
      <c r="D295" s="470">
        <f>SUM(D297:D301)</f>
        <v>0</v>
      </c>
      <c r="E295" s="470">
        <f t="shared" ref="E295:I295" si="846">SUM(E297:E301)</f>
        <v>0</v>
      </c>
      <c r="F295" s="470">
        <f t="shared" si="846"/>
        <v>0</v>
      </c>
      <c r="G295" s="470">
        <f t="shared" si="846"/>
        <v>0</v>
      </c>
      <c r="H295" s="470">
        <f t="shared" si="846"/>
        <v>0</v>
      </c>
      <c r="I295" s="470">
        <f t="shared" si="846"/>
        <v>0</v>
      </c>
      <c r="J295" s="236" t="str">
        <f t="shared" ref="J295:K295" si="847">IF(F295&gt;0,H295/F295,"-")</f>
        <v>-</v>
      </c>
      <c r="K295" s="236" t="str">
        <f t="shared" si="847"/>
        <v>-</v>
      </c>
      <c r="L295" s="471">
        <f t="shared" ref="L295:M295" si="848">H295-F295</f>
        <v>0</v>
      </c>
      <c r="M295" s="471">
        <f t="shared" si="848"/>
        <v>0</v>
      </c>
      <c r="N295" s="236" t="str">
        <f t="shared" ref="N295:O295" si="849">IF(D295&gt;0,H295/D295,"-")</f>
        <v>-</v>
      </c>
      <c r="O295" s="236" t="str">
        <f t="shared" si="849"/>
        <v>-</v>
      </c>
      <c r="P295" s="471">
        <f t="shared" ref="P295:Q295" si="850">H295-D295</f>
        <v>0</v>
      </c>
      <c r="Q295" s="472">
        <f t="shared" si="850"/>
        <v>0</v>
      </c>
      <c r="R295" s="470">
        <f>SUM(R297:R301)</f>
        <v>0</v>
      </c>
      <c r="S295" s="470">
        <f t="shared" ref="S295:W295" si="851">SUM(S297:S301)</f>
        <v>0</v>
      </c>
      <c r="T295" s="470">
        <f t="shared" si="851"/>
        <v>0</v>
      </c>
      <c r="U295" s="470">
        <f t="shared" si="851"/>
        <v>0</v>
      </c>
      <c r="V295" s="470">
        <f t="shared" si="851"/>
        <v>0</v>
      </c>
      <c r="W295" s="470">
        <f t="shared" si="851"/>
        <v>0</v>
      </c>
      <c r="X295" s="236" t="str">
        <f t="shared" ref="X295:Y295" si="852">IF(T295&gt;0,V295/T295,"-")</f>
        <v>-</v>
      </c>
      <c r="Y295" s="236" t="str">
        <f t="shared" si="852"/>
        <v>-</v>
      </c>
      <c r="Z295" s="471">
        <f t="shared" ref="Z295:AA295" si="853">V295-T295</f>
        <v>0</v>
      </c>
      <c r="AA295" s="471">
        <f t="shared" si="853"/>
        <v>0</v>
      </c>
      <c r="AB295" s="236" t="str">
        <f t="shared" ref="AB295:AC295" si="854">IF(R295&gt;0,V295/R295,"-")</f>
        <v>-</v>
      </c>
      <c r="AC295" s="236" t="str">
        <f t="shared" si="854"/>
        <v>-</v>
      </c>
      <c r="AD295" s="471">
        <f t="shared" ref="AD295:AE295" si="855">V295-R295</f>
        <v>0</v>
      </c>
      <c r="AE295" s="472">
        <f t="shared" si="855"/>
        <v>0</v>
      </c>
    </row>
    <row r="296" spans="1:31" x14ac:dyDescent="0.2">
      <c r="A296" s="464"/>
      <c r="B296" s="465"/>
      <c r="C296" s="466" t="s">
        <v>242</v>
      </c>
      <c r="D296" s="473"/>
      <c r="E296" s="473"/>
      <c r="F296" s="473"/>
      <c r="G296" s="473"/>
      <c r="H296" s="473"/>
      <c r="I296" s="473"/>
      <c r="J296" s="236"/>
      <c r="K296" s="236"/>
      <c r="L296" s="474"/>
      <c r="M296" s="474"/>
      <c r="N296" s="236"/>
      <c r="O296" s="236"/>
      <c r="P296" s="474"/>
      <c r="Q296" s="475"/>
      <c r="R296" s="473"/>
      <c r="S296" s="473"/>
      <c r="T296" s="473"/>
      <c r="U296" s="473"/>
      <c r="V296" s="473"/>
      <c r="W296" s="473"/>
      <c r="X296" s="236"/>
      <c r="Y296" s="236"/>
      <c r="Z296" s="474"/>
      <c r="AA296" s="474"/>
      <c r="AB296" s="236"/>
      <c r="AC296" s="236"/>
      <c r="AD296" s="474"/>
      <c r="AE296" s="475"/>
    </row>
    <row r="297" spans="1:31" x14ac:dyDescent="0.2">
      <c r="A297" s="464"/>
      <c r="B297" s="465"/>
      <c r="C297" s="476" t="s">
        <v>397</v>
      </c>
      <c r="D297" s="478"/>
      <c r="E297" s="473"/>
      <c r="F297" s="478"/>
      <c r="G297" s="473"/>
      <c r="H297" s="478"/>
      <c r="I297" s="473"/>
      <c r="J297" s="244" t="str">
        <f t="shared" ref="J297:J301" si="856">IF(F297&gt;0,H297/F297,"-")</f>
        <v>-</v>
      </c>
      <c r="K297" s="244" t="str">
        <f t="shared" ref="K297:K301" si="857">IF(G297&gt;0,I297/G297,"-")</f>
        <v>-</v>
      </c>
      <c r="L297" s="474">
        <f t="shared" ref="L297:L301" si="858">H297-F297</f>
        <v>0</v>
      </c>
      <c r="M297" s="474">
        <f t="shared" ref="M297:M301" si="859">I297-G297</f>
        <v>0</v>
      </c>
      <c r="N297" s="244" t="str">
        <f t="shared" ref="N297:N301" si="860">IF(D297&gt;0,H297/D297,"-")</f>
        <v>-</v>
      </c>
      <c r="O297" s="244" t="str">
        <f t="shared" ref="O297:O301" si="861">IF(E297&gt;0,I297/E297,"-")</f>
        <v>-</v>
      </c>
      <c r="P297" s="474">
        <f t="shared" ref="P297:P301" si="862">H297-D297</f>
        <v>0</v>
      </c>
      <c r="Q297" s="475">
        <f t="shared" ref="Q297:Q301" si="863">I297-E297</f>
        <v>0</v>
      </c>
      <c r="R297" s="478"/>
      <c r="S297" s="473"/>
      <c r="T297" s="478"/>
      <c r="U297" s="473"/>
      <c r="V297" s="478"/>
      <c r="W297" s="473"/>
      <c r="X297" s="244" t="str">
        <f t="shared" ref="X297:X301" si="864">IF(T297&gt;0,V297/T297,"-")</f>
        <v>-</v>
      </c>
      <c r="Y297" s="244" t="str">
        <f t="shared" ref="Y297:Y301" si="865">IF(U297&gt;0,W297/U297,"-")</f>
        <v>-</v>
      </c>
      <c r="Z297" s="474">
        <f t="shared" ref="Z297:Z301" si="866">V297-T297</f>
        <v>0</v>
      </c>
      <c r="AA297" s="474">
        <f t="shared" ref="AA297:AA301" si="867">W297-U297</f>
        <v>0</v>
      </c>
      <c r="AB297" s="244" t="str">
        <f t="shared" ref="AB297:AB301" si="868">IF(R297&gt;0,V297/R297,"-")</f>
        <v>-</v>
      </c>
      <c r="AC297" s="244" t="str">
        <f t="shared" ref="AC297:AC301" si="869">IF(S297&gt;0,W297/S297,"-")</f>
        <v>-</v>
      </c>
      <c r="AD297" s="474">
        <f t="shared" ref="AD297:AD301" si="870">V297-R297</f>
        <v>0</v>
      </c>
      <c r="AE297" s="475">
        <f t="shared" ref="AE297:AE301" si="871">W297-S297</f>
        <v>0</v>
      </c>
    </row>
    <row r="298" spans="1:31" ht="22.5" x14ac:dyDescent="0.2">
      <c r="A298" s="464"/>
      <c r="B298" s="465"/>
      <c r="C298" s="477" t="s">
        <v>398</v>
      </c>
      <c r="D298" s="478"/>
      <c r="E298" s="473"/>
      <c r="F298" s="478"/>
      <c r="G298" s="473"/>
      <c r="H298" s="478"/>
      <c r="I298" s="473"/>
      <c r="J298" s="244" t="str">
        <f t="shared" si="856"/>
        <v>-</v>
      </c>
      <c r="K298" s="244" t="str">
        <f t="shared" si="857"/>
        <v>-</v>
      </c>
      <c r="L298" s="474">
        <f t="shared" si="858"/>
        <v>0</v>
      </c>
      <c r="M298" s="474">
        <f t="shared" si="859"/>
        <v>0</v>
      </c>
      <c r="N298" s="244" t="str">
        <f t="shared" si="860"/>
        <v>-</v>
      </c>
      <c r="O298" s="244" t="str">
        <f t="shared" si="861"/>
        <v>-</v>
      </c>
      <c r="P298" s="474">
        <f t="shared" si="862"/>
        <v>0</v>
      </c>
      <c r="Q298" s="475">
        <f t="shared" si="863"/>
        <v>0</v>
      </c>
      <c r="R298" s="478"/>
      <c r="S298" s="473"/>
      <c r="T298" s="478"/>
      <c r="U298" s="473"/>
      <c r="V298" s="478"/>
      <c r="W298" s="473"/>
      <c r="X298" s="244" t="str">
        <f t="shared" si="864"/>
        <v>-</v>
      </c>
      <c r="Y298" s="244" t="str">
        <f t="shared" si="865"/>
        <v>-</v>
      </c>
      <c r="Z298" s="474">
        <f t="shared" si="866"/>
        <v>0</v>
      </c>
      <c r="AA298" s="474">
        <f t="shared" si="867"/>
        <v>0</v>
      </c>
      <c r="AB298" s="244" t="str">
        <f t="shared" si="868"/>
        <v>-</v>
      </c>
      <c r="AC298" s="244" t="str">
        <f t="shared" si="869"/>
        <v>-</v>
      </c>
      <c r="AD298" s="474">
        <f t="shared" si="870"/>
        <v>0</v>
      </c>
      <c r="AE298" s="475">
        <f t="shared" si="871"/>
        <v>0</v>
      </c>
    </row>
    <row r="299" spans="1:31" ht="22.5" x14ac:dyDescent="0.2">
      <c r="A299" s="464"/>
      <c r="B299" s="465"/>
      <c r="C299" s="477" t="s">
        <v>399</v>
      </c>
      <c r="D299" s="478"/>
      <c r="E299" s="473"/>
      <c r="F299" s="478"/>
      <c r="G299" s="473"/>
      <c r="H299" s="478"/>
      <c r="I299" s="473"/>
      <c r="J299" s="244" t="str">
        <f t="shared" si="856"/>
        <v>-</v>
      </c>
      <c r="K299" s="244" t="str">
        <f t="shared" si="857"/>
        <v>-</v>
      </c>
      <c r="L299" s="474">
        <f t="shared" si="858"/>
        <v>0</v>
      </c>
      <c r="M299" s="474">
        <f t="shared" si="859"/>
        <v>0</v>
      </c>
      <c r="N299" s="244" t="str">
        <f t="shared" si="860"/>
        <v>-</v>
      </c>
      <c r="O299" s="244" t="str">
        <f t="shared" si="861"/>
        <v>-</v>
      </c>
      <c r="P299" s="474">
        <f t="shared" si="862"/>
        <v>0</v>
      </c>
      <c r="Q299" s="475">
        <f t="shared" si="863"/>
        <v>0</v>
      </c>
      <c r="R299" s="478"/>
      <c r="S299" s="473"/>
      <c r="T299" s="478"/>
      <c r="U299" s="473"/>
      <c r="V299" s="478"/>
      <c r="W299" s="473"/>
      <c r="X299" s="244" t="str">
        <f t="shared" si="864"/>
        <v>-</v>
      </c>
      <c r="Y299" s="244" t="str">
        <f t="shared" si="865"/>
        <v>-</v>
      </c>
      <c r="Z299" s="474">
        <f t="shared" si="866"/>
        <v>0</v>
      </c>
      <c r="AA299" s="474">
        <f t="shared" si="867"/>
        <v>0</v>
      </c>
      <c r="AB299" s="244" t="str">
        <f t="shared" si="868"/>
        <v>-</v>
      </c>
      <c r="AC299" s="244" t="str">
        <f t="shared" si="869"/>
        <v>-</v>
      </c>
      <c r="AD299" s="474">
        <f t="shared" si="870"/>
        <v>0</v>
      </c>
      <c r="AE299" s="475">
        <f t="shared" si="871"/>
        <v>0</v>
      </c>
    </row>
    <row r="300" spans="1:31" x14ac:dyDescent="0.2">
      <c r="A300" s="464"/>
      <c r="B300" s="465"/>
      <c r="C300" s="477" t="s">
        <v>400</v>
      </c>
      <c r="D300" s="478"/>
      <c r="E300" s="473"/>
      <c r="F300" s="478"/>
      <c r="G300" s="473"/>
      <c r="H300" s="478"/>
      <c r="I300" s="473"/>
      <c r="J300" s="244" t="str">
        <f t="shared" si="856"/>
        <v>-</v>
      </c>
      <c r="K300" s="244" t="str">
        <f t="shared" si="857"/>
        <v>-</v>
      </c>
      <c r="L300" s="474">
        <f t="shared" si="858"/>
        <v>0</v>
      </c>
      <c r="M300" s="474">
        <f t="shared" si="859"/>
        <v>0</v>
      </c>
      <c r="N300" s="244" t="str">
        <f t="shared" si="860"/>
        <v>-</v>
      </c>
      <c r="O300" s="244" t="str">
        <f t="shared" si="861"/>
        <v>-</v>
      </c>
      <c r="P300" s="474">
        <f t="shared" si="862"/>
        <v>0</v>
      </c>
      <c r="Q300" s="475">
        <f t="shared" si="863"/>
        <v>0</v>
      </c>
      <c r="R300" s="478"/>
      <c r="S300" s="473"/>
      <c r="T300" s="478"/>
      <c r="U300" s="473"/>
      <c r="V300" s="478"/>
      <c r="W300" s="473"/>
      <c r="X300" s="244" t="str">
        <f t="shared" si="864"/>
        <v>-</v>
      </c>
      <c r="Y300" s="244" t="str">
        <f t="shared" si="865"/>
        <v>-</v>
      </c>
      <c r="Z300" s="474">
        <f t="shared" si="866"/>
        <v>0</v>
      </c>
      <c r="AA300" s="474">
        <f t="shared" si="867"/>
        <v>0</v>
      </c>
      <c r="AB300" s="244" t="str">
        <f t="shared" si="868"/>
        <v>-</v>
      </c>
      <c r="AC300" s="244" t="str">
        <f t="shared" si="869"/>
        <v>-</v>
      </c>
      <c r="AD300" s="474">
        <f t="shared" si="870"/>
        <v>0</v>
      </c>
      <c r="AE300" s="475">
        <f t="shared" si="871"/>
        <v>0</v>
      </c>
    </row>
    <row r="301" spans="1:31" x14ac:dyDescent="0.2">
      <c r="A301" s="464"/>
      <c r="B301" s="465"/>
      <c r="C301" s="477" t="s">
        <v>401</v>
      </c>
      <c r="D301" s="478"/>
      <c r="E301" s="473"/>
      <c r="F301" s="478"/>
      <c r="G301" s="473"/>
      <c r="H301" s="478"/>
      <c r="I301" s="473"/>
      <c r="J301" s="244" t="str">
        <f t="shared" si="856"/>
        <v>-</v>
      </c>
      <c r="K301" s="244" t="str">
        <f t="shared" si="857"/>
        <v>-</v>
      </c>
      <c r="L301" s="474">
        <f t="shared" si="858"/>
        <v>0</v>
      </c>
      <c r="M301" s="474">
        <f t="shared" si="859"/>
        <v>0</v>
      </c>
      <c r="N301" s="244" t="str">
        <f t="shared" si="860"/>
        <v>-</v>
      </c>
      <c r="O301" s="244" t="str">
        <f t="shared" si="861"/>
        <v>-</v>
      </c>
      <c r="P301" s="474">
        <f t="shared" si="862"/>
        <v>0</v>
      </c>
      <c r="Q301" s="475">
        <f t="shared" si="863"/>
        <v>0</v>
      </c>
      <c r="R301" s="478"/>
      <c r="S301" s="473"/>
      <c r="T301" s="478"/>
      <c r="U301" s="473"/>
      <c r="V301" s="478"/>
      <c r="W301" s="473"/>
      <c r="X301" s="244" t="str">
        <f t="shared" si="864"/>
        <v>-</v>
      </c>
      <c r="Y301" s="244" t="str">
        <f t="shared" si="865"/>
        <v>-</v>
      </c>
      <c r="Z301" s="474">
        <f t="shared" si="866"/>
        <v>0</v>
      </c>
      <c r="AA301" s="474">
        <f t="shared" si="867"/>
        <v>0</v>
      </c>
      <c r="AB301" s="244" t="str">
        <f t="shared" si="868"/>
        <v>-</v>
      </c>
      <c r="AC301" s="244" t="str">
        <f t="shared" si="869"/>
        <v>-</v>
      </c>
      <c r="AD301" s="474">
        <f t="shared" si="870"/>
        <v>0</v>
      </c>
      <c r="AE301" s="475">
        <f t="shared" si="871"/>
        <v>0</v>
      </c>
    </row>
    <row r="302" spans="1:31" x14ac:dyDescent="0.2">
      <c r="A302" s="464"/>
      <c r="B302" s="465"/>
      <c r="C302" s="469" t="s">
        <v>403</v>
      </c>
      <c r="D302" s="470">
        <f>SUM(D304:D308)</f>
        <v>0</v>
      </c>
      <c r="E302" s="470">
        <f t="shared" ref="E302:I302" si="872">SUM(E304:E308)</f>
        <v>0</v>
      </c>
      <c r="F302" s="470">
        <f t="shared" si="872"/>
        <v>0</v>
      </c>
      <c r="G302" s="470">
        <f t="shared" si="872"/>
        <v>0</v>
      </c>
      <c r="H302" s="470">
        <f t="shared" si="872"/>
        <v>0</v>
      </c>
      <c r="I302" s="470">
        <f t="shared" si="872"/>
        <v>0</v>
      </c>
      <c r="J302" s="236" t="str">
        <f t="shared" ref="J302:K302" si="873">IF(F302&gt;0,H302/F302,"-")</f>
        <v>-</v>
      </c>
      <c r="K302" s="236" t="str">
        <f t="shared" si="873"/>
        <v>-</v>
      </c>
      <c r="L302" s="471">
        <f t="shared" ref="L302:M302" si="874">H302-F302</f>
        <v>0</v>
      </c>
      <c r="M302" s="471">
        <f t="shared" si="874"/>
        <v>0</v>
      </c>
      <c r="N302" s="236" t="str">
        <f t="shared" ref="N302:O302" si="875">IF(D302&gt;0,H302/D302,"-")</f>
        <v>-</v>
      </c>
      <c r="O302" s="236" t="str">
        <f t="shared" si="875"/>
        <v>-</v>
      </c>
      <c r="P302" s="471">
        <f t="shared" ref="P302:Q302" si="876">H302-D302</f>
        <v>0</v>
      </c>
      <c r="Q302" s="472">
        <f t="shared" si="876"/>
        <v>0</v>
      </c>
      <c r="R302" s="470">
        <f>SUM(R304:R308)</f>
        <v>0</v>
      </c>
      <c r="S302" s="470">
        <f t="shared" ref="S302:W302" si="877">SUM(S304:S308)</f>
        <v>0</v>
      </c>
      <c r="T302" s="470">
        <f t="shared" si="877"/>
        <v>0</v>
      </c>
      <c r="U302" s="470">
        <f t="shared" si="877"/>
        <v>0</v>
      </c>
      <c r="V302" s="470">
        <f t="shared" si="877"/>
        <v>0</v>
      </c>
      <c r="W302" s="470">
        <f t="shared" si="877"/>
        <v>0</v>
      </c>
      <c r="X302" s="236" t="str">
        <f t="shared" ref="X302:Y302" si="878">IF(T302&gt;0,V302/T302,"-")</f>
        <v>-</v>
      </c>
      <c r="Y302" s="236" t="str">
        <f t="shared" si="878"/>
        <v>-</v>
      </c>
      <c r="Z302" s="471">
        <f t="shared" ref="Z302:AA302" si="879">V302-T302</f>
        <v>0</v>
      </c>
      <c r="AA302" s="471">
        <f t="shared" si="879"/>
        <v>0</v>
      </c>
      <c r="AB302" s="236" t="str">
        <f t="shared" ref="AB302:AC302" si="880">IF(R302&gt;0,V302/R302,"-")</f>
        <v>-</v>
      </c>
      <c r="AC302" s="236" t="str">
        <f t="shared" si="880"/>
        <v>-</v>
      </c>
      <c r="AD302" s="471">
        <f t="shared" ref="AD302:AE302" si="881">V302-R302</f>
        <v>0</v>
      </c>
      <c r="AE302" s="472">
        <f t="shared" si="881"/>
        <v>0</v>
      </c>
    </row>
    <row r="303" spans="1:31" x14ac:dyDescent="0.2">
      <c r="A303" s="464"/>
      <c r="B303" s="465"/>
      <c r="C303" s="466" t="s">
        <v>242</v>
      </c>
      <c r="D303" s="473"/>
      <c r="E303" s="473"/>
      <c r="F303" s="473"/>
      <c r="G303" s="473"/>
      <c r="H303" s="473"/>
      <c r="I303" s="473"/>
      <c r="J303" s="236"/>
      <c r="K303" s="236"/>
      <c r="L303" s="474"/>
      <c r="M303" s="474"/>
      <c r="N303" s="236"/>
      <c r="O303" s="236"/>
      <c r="P303" s="474"/>
      <c r="Q303" s="475"/>
      <c r="R303" s="473"/>
      <c r="S303" s="473"/>
      <c r="T303" s="473"/>
      <c r="U303" s="473"/>
      <c r="V303" s="473"/>
      <c r="W303" s="473"/>
      <c r="X303" s="236"/>
      <c r="Y303" s="236"/>
      <c r="Z303" s="474"/>
      <c r="AA303" s="474"/>
      <c r="AB303" s="236"/>
      <c r="AC303" s="236"/>
      <c r="AD303" s="474"/>
      <c r="AE303" s="475"/>
    </row>
    <row r="304" spans="1:31" x14ac:dyDescent="0.2">
      <c r="A304" s="464"/>
      <c r="B304" s="465"/>
      <c r="C304" s="476" t="s">
        <v>397</v>
      </c>
      <c r="D304" s="478"/>
      <c r="E304" s="473"/>
      <c r="F304" s="478"/>
      <c r="G304" s="473"/>
      <c r="H304" s="478"/>
      <c r="I304" s="473"/>
      <c r="J304" s="244" t="str">
        <f t="shared" ref="J304:J308" si="882">IF(F304&gt;0,H304/F304,"-")</f>
        <v>-</v>
      </c>
      <c r="K304" s="244" t="str">
        <f t="shared" ref="K304:K308" si="883">IF(G304&gt;0,I304/G304,"-")</f>
        <v>-</v>
      </c>
      <c r="L304" s="474">
        <f t="shared" ref="L304:L308" si="884">H304-F304</f>
        <v>0</v>
      </c>
      <c r="M304" s="474">
        <f t="shared" ref="M304:M308" si="885">I304-G304</f>
        <v>0</v>
      </c>
      <c r="N304" s="244" t="str">
        <f t="shared" ref="N304:N308" si="886">IF(D304&gt;0,H304/D304,"-")</f>
        <v>-</v>
      </c>
      <c r="O304" s="244" t="str">
        <f t="shared" ref="O304:O308" si="887">IF(E304&gt;0,I304/E304,"-")</f>
        <v>-</v>
      </c>
      <c r="P304" s="474">
        <f t="shared" ref="P304:P308" si="888">H304-D304</f>
        <v>0</v>
      </c>
      <c r="Q304" s="475">
        <f t="shared" ref="Q304:Q308" si="889">I304-E304</f>
        <v>0</v>
      </c>
      <c r="R304" s="478"/>
      <c r="S304" s="473"/>
      <c r="T304" s="478"/>
      <c r="U304" s="473"/>
      <c r="V304" s="478"/>
      <c r="W304" s="473"/>
      <c r="X304" s="244" t="str">
        <f t="shared" ref="X304:X308" si="890">IF(T304&gt;0,V304/T304,"-")</f>
        <v>-</v>
      </c>
      <c r="Y304" s="244" t="str">
        <f t="shared" ref="Y304:Y308" si="891">IF(U304&gt;0,W304/U304,"-")</f>
        <v>-</v>
      </c>
      <c r="Z304" s="474">
        <f t="shared" ref="Z304:Z308" si="892">V304-T304</f>
        <v>0</v>
      </c>
      <c r="AA304" s="474">
        <f t="shared" ref="AA304:AA308" si="893">W304-U304</f>
        <v>0</v>
      </c>
      <c r="AB304" s="244" t="str">
        <f t="shared" ref="AB304:AB308" si="894">IF(R304&gt;0,V304/R304,"-")</f>
        <v>-</v>
      </c>
      <c r="AC304" s="244" t="str">
        <f t="shared" ref="AC304:AC308" si="895">IF(S304&gt;0,W304/S304,"-")</f>
        <v>-</v>
      </c>
      <c r="AD304" s="474">
        <f t="shared" ref="AD304:AD308" si="896">V304-R304</f>
        <v>0</v>
      </c>
      <c r="AE304" s="475">
        <f t="shared" ref="AE304:AE308" si="897">W304-S304</f>
        <v>0</v>
      </c>
    </row>
    <row r="305" spans="1:31" ht="22.5" x14ac:dyDescent="0.2">
      <c r="A305" s="464"/>
      <c r="B305" s="465"/>
      <c r="C305" s="477" t="s">
        <v>398</v>
      </c>
      <c r="D305" s="478"/>
      <c r="E305" s="473"/>
      <c r="F305" s="478"/>
      <c r="G305" s="473"/>
      <c r="H305" s="478"/>
      <c r="I305" s="473"/>
      <c r="J305" s="244" t="str">
        <f t="shared" si="882"/>
        <v>-</v>
      </c>
      <c r="K305" s="244" t="str">
        <f t="shared" si="883"/>
        <v>-</v>
      </c>
      <c r="L305" s="474">
        <f t="shared" si="884"/>
        <v>0</v>
      </c>
      <c r="M305" s="474">
        <f t="shared" si="885"/>
        <v>0</v>
      </c>
      <c r="N305" s="244" t="str">
        <f t="shared" si="886"/>
        <v>-</v>
      </c>
      <c r="O305" s="244" t="str">
        <f t="shared" si="887"/>
        <v>-</v>
      </c>
      <c r="P305" s="474">
        <f t="shared" si="888"/>
        <v>0</v>
      </c>
      <c r="Q305" s="475">
        <f t="shared" si="889"/>
        <v>0</v>
      </c>
      <c r="R305" s="478"/>
      <c r="S305" s="473"/>
      <c r="T305" s="478"/>
      <c r="U305" s="473"/>
      <c r="V305" s="478"/>
      <c r="W305" s="473"/>
      <c r="X305" s="244" t="str">
        <f t="shared" si="890"/>
        <v>-</v>
      </c>
      <c r="Y305" s="244" t="str">
        <f t="shared" si="891"/>
        <v>-</v>
      </c>
      <c r="Z305" s="474">
        <f t="shared" si="892"/>
        <v>0</v>
      </c>
      <c r="AA305" s="474">
        <f t="shared" si="893"/>
        <v>0</v>
      </c>
      <c r="AB305" s="244" t="str">
        <f t="shared" si="894"/>
        <v>-</v>
      </c>
      <c r="AC305" s="244" t="str">
        <f t="shared" si="895"/>
        <v>-</v>
      </c>
      <c r="AD305" s="474">
        <f t="shared" si="896"/>
        <v>0</v>
      </c>
      <c r="AE305" s="475">
        <f t="shared" si="897"/>
        <v>0</v>
      </c>
    </row>
    <row r="306" spans="1:31" ht="22.5" x14ac:dyDescent="0.2">
      <c r="A306" s="464"/>
      <c r="B306" s="465"/>
      <c r="C306" s="477" t="s">
        <v>399</v>
      </c>
      <c r="D306" s="478"/>
      <c r="E306" s="473"/>
      <c r="F306" s="478"/>
      <c r="G306" s="473"/>
      <c r="H306" s="478"/>
      <c r="I306" s="473"/>
      <c r="J306" s="244" t="str">
        <f t="shared" si="882"/>
        <v>-</v>
      </c>
      <c r="K306" s="244" t="str">
        <f t="shared" si="883"/>
        <v>-</v>
      </c>
      <c r="L306" s="474">
        <f t="shared" si="884"/>
        <v>0</v>
      </c>
      <c r="M306" s="474">
        <f t="shared" si="885"/>
        <v>0</v>
      </c>
      <c r="N306" s="244" t="str">
        <f t="shared" si="886"/>
        <v>-</v>
      </c>
      <c r="O306" s="244" t="str">
        <f t="shared" si="887"/>
        <v>-</v>
      </c>
      <c r="P306" s="474">
        <f t="shared" si="888"/>
        <v>0</v>
      </c>
      <c r="Q306" s="475">
        <f t="shared" si="889"/>
        <v>0</v>
      </c>
      <c r="R306" s="478"/>
      <c r="S306" s="473"/>
      <c r="T306" s="478"/>
      <c r="U306" s="473"/>
      <c r="V306" s="478"/>
      <c r="W306" s="473"/>
      <c r="X306" s="244" t="str">
        <f t="shared" si="890"/>
        <v>-</v>
      </c>
      <c r="Y306" s="244" t="str">
        <f t="shared" si="891"/>
        <v>-</v>
      </c>
      <c r="Z306" s="474">
        <f t="shared" si="892"/>
        <v>0</v>
      </c>
      <c r="AA306" s="474">
        <f t="shared" si="893"/>
        <v>0</v>
      </c>
      <c r="AB306" s="244" t="str">
        <f t="shared" si="894"/>
        <v>-</v>
      </c>
      <c r="AC306" s="244" t="str">
        <f t="shared" si="895"/>
        <v>-</v>
      </c>
      <c r="AD306" s="474">
        <f t="shared" si="896"/>
        <v>0</v>
      </c>
      <c r="AE306" s="475">
        <f t="shared" si="897"/>
        <v>0</v>
      </c>
    </row>
    <row r="307" spans="1:31" x14ac:dyDescent="0.2">
      <c r="A307" s="464"/>
      <c r="B307" s="465"/>
      <c r="C307" s="477" t="s">
        <v>400</v>
      </c>
      <c r="D307" s="478"/>
      <c r="E307" s="473"/>
      <c r="F307" s="478"/>
      <c r="G307" s="473"/>
      <c r="H307" s="478"/>
      <c r="I307" s="473"/>
      <c r="J307" s="244" t="str">
        <f t="shared" si="882"/>
        <v>-</v>
      </c>
      <c r="K307" s="244" t="str">
        <f t="shared" si="883"/>
        <v>-</v>
      </c>
      <c r="L307" s="474">
        <f t="shared" si="884"/>
        <v>0</v>
      </c>
      <c r="M307" s="474">
        <f t="shared" si="885"/>
        <v>0</v>
      </c>
      <c r="N307" s="244" t="str">
        <f t="shared" si="886"/>
        <v>-</v>
      </c>
      <c r="O307" s="244" t="str">
        <f t="shared" si="887"/>
        <v>-</v>
      </c>
      <c r="P307" s="474">
        <f t="shared" si="888"/>
        <v>0</v>
      </c>
      <c r="Q307" s="475">
        <f t="shared" si="889"/>
        <v>0</v>
      </c>
      <c r="R307" s="478"/>
      <c r="S307" s="473"/>
      <c r="T307" s="478"/>
      <c r="U307" s="473"/>
      <c r="V307" s="478"/>
      <c r="W307" s="473"/>
      <c r="X307" s="244" t="str">
        <f t="shared" si="890"/>
        <v>-</v>
      </c>
      <c r="Y307" s="244" t="str">
        <f t="shared" si="891"/>
        <v>-</v>
      </c>
      <c r="Z307" s="474">
        <f t="shared" si="892"/>
        <v>0</v>
      </c>
      <c r="AA307" s="474">
        <f t="shared" si="893"/>
        <v>0</v>
      </c>
      <c r="AB307" s="244" t="str">
        <f t="shared" si="894"/>
        <v>-</v>
      </c>
      <c r="AC307" s="244" t="str">
        <f t="shared" si="895"/>
        <v>-</v>
      </c>
      <c r="AD307" s="474">
        <f t="shared" si="896"/>
        <v>0</v>
      </c>
      <c r="AE307" s="475">
        <f t="shared" si="897"/>
        <v>0</v>
      </c>
    </row>
    <row r="308" spans="1:31" x14ac:dyDescent="0.2">
      <c r="A308" s="464"/>
      <c r="B308" s="465"/>
      <c r="C308" s="477" t="s">
        <v>401</v>
      </c>
      <c r="D308" s="478"/>
      <c r="E308" s="473"/>
      <c r="F308" s="478"/>
      <c r="G308" s="473"/>
      <c r="H308" s="478"/>
      <c r="I308" s="473"/>
      <c r="J308" s="244" t="str">
        <f t="shared" si="882"/>
        <v>-</v>
      </c>
      <c r="K308" s="244" t="str">
        <f t="shared" si="883"/>
        <v>-</v>
      </c>
      <c r="L308" s="474">
        <f t="shared" si="884"/>
        <v>0</v>
      </c>
      <c r="M308" s="474">
        <f t="shared" si="885"/>
        <v>0</v>
      </c>
      <c r="N308" s="244" t="str">
        <f t="shared" si="886"/>
        <v>-</v>
      </c>
      <c r="O308" s="244" t="str">
        <f t="shared" si="887"/>
        <v>-</v>
      </c>
      <c r="P308" s="474">
        <f t="shared" si="888"/>
        <v>0</v>
      </c>
      <c r="Q308" s="475">
        <f t="shared" si="889"/>
        <v>0</v>
      </c>
      <c r="R308" s="478"/>
      <c r="S308" s="473"/>
      <c r="T308" s="478"/>
      <c r="U308" s="473"/>
      <c r="V308" s="478"/>
      <c r="W308" s="473"/>
      <c r="X308" s="244" t="str">
        <f t="shared" si="890"/>
        <v>-</v>
      </c>
      <c r="Y308" s="244" t="str">
        <f t="shared" si="891"/>
        <v>-</v>
      </c>
      <c r="Z308" s="474">
        <f t="shared" si="892"/>
        <v>0</v>
      </c>
      <c r="AA308" s="474">
        <f t="shared" si="893"/>
        <v>0</v>
      </c>
      <c r="AB308" s="244" t="str">
        <f t="shared" si="894"/>
        <v>-</v>
      </c>
      <c r="AC308" s="244" t="str">
        <f t="shared" si="895"/>
        <v>-</v>
      </c>
      <c r="AD308" s="474">
        <f t="shared" si="896"/>
        <v>0</v>
      </c>
      <c r="AE308" s="475">
        <f t="shared" si="897"/>
        <v>0</v>
      </c>
    </row>
    <row r="309" spans="1:31" x14ac:dyDescent="0.2">
      <c r="A309" s="464"/>
      <c r="B309" s="465"/>
      <c r="C309" s="469" t="s">
        <v>404</v>
      </c>
      <c r="D309" s="470">
        <f t="shared" ref="D309:I309" si="898">D311+D312+D313+D314+D315</f>
        <v>0</v>
      </c>
      <c r="E309" s="470">
        <f t="shared" si="898"/>
        <v>0</v>
      </c>
      <c r="F309" s="470">
        <f t="shared" si="898"/>
        <v>0</v>
      </c>
      <c r="G309" s="470">
        <f t="shared" si="898"/>
        <v>0</v>
      </c>
      <c r="H309" s="470">
        <f t="shared" si="898"/>
        <v>0</v>
      </c>
      <c r="I309" s="470">
        <f t="shared" si="898"/>
        <v>0</v>
      </c>
      <c r="J309" s="236" t="str">
        <f t="shared" ref="J309:K309" si="899">IF(F309&gt;0,H309/F309,"-")</f>
        <v>-</v>
      </c>
      <c r="K309" s="236" t="str">
        <f t="shared" si="899"/>
        <v>-</v>
      </c>
      <c r="L309" s="471">
        <f t="shared" ref="L309:M309" si="900">H309-F309</f>
        <v>0</v>
      </c>
      <c r="M309" s="471">
        <f t="shared" si="900"/>
        <v>0</v>
      </c>
      <c r="N309" s="236" t="str">
        <f t="shared" ref="N309:O309" si="901">IF(D309&gt;0,H309/D309,"-")</f>
        <v>-</v>
      </c>
      <c r="O309" s="236" t="str">
        <f t="shared" si="901"/>
        <v>-</v>
      </c>
      <c r="P309" s="471">
        <f t="shared" ref="P309:Q309" si="902">H309-D309</f>
        <v>0</v>
      </c>
      <c r="Q309" s="472">
        <f t="shared" si="902"/>
        <v>0</v>
      </c>
      <c r="R309" s="470">
        <f t="shared" ref="R309:W309" si="903">R311+R312+R313+R314+R315</f>
        <v>0</v>
      </c>
      <c r="S309" s="470">
        <f t="shared" si="903"/>
        <v>0</v>
      </c>
      <c r="T309" s="470">
        <f t="shared" si="903"/>
        <v>0</v>
      </c>
      <c r="U309" s="470">
        <f t="shared" si="903"/>
        <v>0</v>
      </c>
      <c r="V309" s="470">
        <f t="shared" si="903"/>
        <v>0</v>
      </c>
      <c r="W309" s="470">
        <f t="shared" si="903"/>
        <v>0</v>
      </c>
      <c r="X309" s="236" t="str">
        <f t="shared" ref="X309:Y309" si="904">IF(T309&gt;0,V309/T309,"-")</f>
        <v>-</v>
      </c>
      <c r="Y309" s="236" t="str">
        <f t="shared" si="904"/>
        <v>-</v>
      </c>
      <c r="Z309" s="471">
        <f t="shared" ref="Z309:AA309" si="905">V309-T309</f>
        <v>0</v>
      </c>
      <c r="AA309" s="471">
        <f t="shared" si="905"/>
        <v>0</v>
      </c>
      <c r="AB309" s="236" t="str">
        <f t="shared" ref="AB309:AC309" si="906">IF(R309&gt;0,V309/R309,"-")</f>
        <v>-</v>
      </c>
      <c r="AC309" s="236" t="str">
        <f t="shared" si="906"/>
        <v>-</v>
      </c>
      <c r="AD309" s="471">
        <f t="shared" ref="AD309:AE309" si="907">V309-R309</f>
        <v>0</v>
      </c>
      <c r="AE309" s="472">
        <f t="shared" si="907"/>
        <v>0</v>
      </c>
    </row>
    <row r="310" spans="1:31" x14ac:dyDescent="0.2">
      <c r="A310" s="464"/>
      <c r="B310" s="465"/>
      <c r="C310" s="466" t="s">
        <v>242</v>
      </c>
      <c r="D310" s="473"/>
      <c r="E310" s="473"/>
      <c r="F310" s="473"/>
      <c r="G310" s="473"/>
      <c r="H310" s="473"/>
      <c r="I310" s="473"/>
      <c r="J310" s="236"/>
      <c r="K310" s="236"/>
      <c r="L310" s="474"/>
      <c r="M310" s="474"/>
      <c r="N310" s="236"/>
      <c r="O310" s="236"/>
      <c r="P310" s="474"/>
      <c r="Q310" s="475"/>
      <c r="R310" s="473"/>
      <c r="S310" s="473"/>
      <c r="T310" s="473"/>
      <c r="U310" s="473"/>
      <c r="V310" s="473"/>
      <c r="W310" s="473"/>
      <c r="X310" s="236"/>
      <c r="Y310" s="236"/>
      <c r="Z310" s="474"/>
      <c r="AA310" s="474"/>
      <c r="AB310" s="236"/>
      <c r="AC310" s="236"/>
      <c r="AD310" s="474"/>
      <c r="AE310" s="475"/>
    </row>
    <row r="311" spans="1:31" x14ac:dyDescent="0.2">
      <c r="A311" s="464"/>
      <c r="B311" s="465"/>
      <c r="C311" s="476" t="s">
        <v>397</v>
      </c>
      <c r="D311" s="478"/>
      <c r="E311" s="473"/>
      <c r="F311" s="478"/>
      <c r="G311" s="473"/>
      <c r="H311" s="478"/>
      <c r="I311" s="473"/>
      <c r="J311" s="244" t="str">
        <f t="shared" ref="J311:J315" si="908">IF(F311&gt;0,H311/F311,"-")</f>
        <v>-</v>
      </c>
      <c r="K311" s="244" t="str">
        <f t="shared" ref="K311:K315" si="909">IF(G311&gt;0,I311/G311,"-")</f>
        <v>-</v>
      </c>
      <c r="L311" s="474">
        <f t="shared" ref="L311:L315" si="910">H311-F311</f>
        <v>0</v>
      </c>
      <c r="M311" s="474">
        <f t="shared" ref="M311:M315" si="911">I311-G311</f>
        <v>0</v>
      </c>
      <c r="N311" s="244" t="str">
        <f t="shared" ref="N311:N315" si="912">IF(D311&gt;0,H311/D311,"-")</f>
        <v>-</v>
      </c>
      <c r="O311" s="244" t="str">
        <f t="shared" ref="O311:O315" si="913">IF(E311&gt;0,I311/E311,"-")</f>
        <v>-</v>
      </c>
      <c r="P311" s="474">
        <f t="shared" ref="P311:P315" si="914">H311-D311</f>
        <v>0</v>
      </c>
      <c r="Q311" s="475">
        <f t="shared" ref="Q311:Q315" si="915">I311-E311</f>
        <v>0</v>
      </c>
      <c r="R311" s="478"/>
      <c r="S311" s="473"/>
      <c r="T311" s="478"/>
      <c r="U311" s="473"/>
      <c r="V311" s="478"/>
      <c r="W311" s="473"/>
      <c r="X311" s="244" t="str">
        <f t="shared" ref="X311:X315" si="916">IF(T311&gt;0,V311/T311,"-")</f>
        <v>-</v>
      </c>
      <c r="Y311" s="244" t="str">
        <f t="shared" ref="Y311:Y315" si="917">IF(U311&gt;0,W311/U311,"-")</f>
        <v>-</v>
      </c>
      <c r="Z311" s="474">
        <f t="shared" ref="Z311:Z315" si="918">V311-T311</f>
        <v>0</v>
      </c>
      <c r="AA311" s="474">
        <f t="shared" ref="AA311:AA315" si="919">W311-U311</f>
        <v>0</v>
      </c>
      <c r="AB311" s="244" t="str">
        <f t="shared" ref="AB311:AB315" si="920">IF(R311&gt;0,V311/R311,"-")</f>
        <v>-</v>
      </c>
      <c r="AC311" s="244" t="str">
        <f t="shared" ref="AC311:AC315" si="921">IF(S311&gt;0,W311/S311,"-")</f>
        <v>-</v>
      </c>
      <c r="AD311" s="474">
        <f t="shared" ref="AD311:AD315" si="922">V311-R311</f>
        <v>0</v>
      </c>
      <c r="AE311" s="475">
        <f t="shared" ref="AE311:AE315" si="923">W311-S311</f>
        <v>0</v>
      </c>
    </row>
    <row r="312" spans="1:31" ht="22.5" x14ac:dyDescent="0.2">
      <c r="A312" s="464"/>
      <c r="B312" s="465"/>
      <c r="C312" s="477" t="s">
        <v>398</v>
      </c>
      <c r="D312" s="478"/>
      <c r="E312" s="473"/>
      <c r="F312" s="478"/>
      <c r="G312" s="473"/>
      <c r="H312" s="478"/>
      <c r="I312" s="473"/>
      <c r="J312" s="244" t="str">
        <f t="shared" si="908"/>
        <v>-</v>
      </c>
      <c r="K312" s="244" t="str">
        <f t="shared" si="909"/>
        <v>-</v>
      </c>
      <c r="L312" s="474">
        <f t="shared" si="910"/>
        <v>0</v>
      </c>
      <c r="M312" s="474">
        <f t="shared" si="911"/>
        <v>0</v>
      </c>
      <c r="N312" s="244" t="str">
        <f t="shared" si="912"/>
        <v>-</v>
      </c>
      <c r="O312" s="244" t="str">
        <f t="shared" si="913"/>
        <v>-</v>
      </c>
      <c r="P312" s="474">
        <f t="shared" si="914"/>
        <v>0</v>
      </c>
      <c r="Q312" s="475">
        <f t="shared" si="915"/>
        <v>0</v>
      </c>
      <c r="R312" s="478"/>
      <c r="S312" s="473"/>
      <c r="T312" s="478"/>
      <c r="U312" s="473"/>
      <c r="V312" s="478"/>
      <c r="W312" s="473"/>
      <c r="X312" s="244" t="str">
        <f t="shared" si="916"/>
        <v>-</v>
      </c>
      <c r="Y312" s="244" t="str">
        <f t="shared" si="917"/>
        <v>-</v>
      </c>
      <c r="Z312" s="474">
        <f t="shared" si="918"/>
        <v>0</v>
      </c>
      <c r="AA312" s="474">
        <f t="shared" si="919"/>
        <v>0</v>
      </c>
      <c r="AB312" s="244" t="str">
        <f t="shared" si="920"/>
        <v>-</v>
      </c>
      <c r="AC312" s="244" t="str">
        <f t="shared" si="921"/>
        <v>-</v>
      </c>
      <c r="AD312" s="474">
        <f t="shared" si="922"/>
        <v>0</v>
      </c>
      <c r="AE312" s="475">
        <f t="shared" si="923"/>
        <v>0</v>
      </c>
    </row>
    <row r="313" spans="1:31" ht="22.5" x14ac:dyDescent="0.2">
      <c r="A313" s="464"/>
      <c r="B313" s="465"/>
      <c r="C313" s="477" t="s">
        <v>399</v>
      </c>
      <c r="D313" s="478"/>
      <c r="E313" s="473"/>
      <c r="F313" s="478"/>
      <c r="G313" s="473"/>
      <c r="H313" s="478"/>
      <c r="I313" s="473"/>
      <c r="J313" s="244" t="str">
        <f t="shared" si="908"/>
        <v>-</v>
      </c>
      <c r="K313" s="244" t="str">
        <f t="shared" si="909"/>
        <v>-</v>
      </c>
      <c r="L313" s="474">
        <f t="shared" si="910"/>
        <v>0</v>
      </c>
      <c r="M313" s="474">
        <f t="shared" si="911"/>
        <v>0</v>
      </c>
      <c r="N313" s="244" t="str">
        <f t="shared" si="912"/>
        <v>-</v>
      </c>
      <c r="O313" s="244" t="str">
        <f t="shared" si="913"/>
        <v>-</v>
      </c>
      <c r="P313" s="474">
        <f t="shared" si="914"/>
        <v>0</v>
      </c>
      <c r="Q313" s="475">
        <f t="shared" si="915"/>
        <v>0</v>
      </c>
      <c r="R313" s="478"/>
      <c r="S313" s="473"/>
      <c r="T313" s="478"/>
      <c r="U313" s="473"/>
      <c r="V313" s="478"/>
      <c r="W313" s="473"/>
      <c r="X313" s="244" t="str">
        <f t="shared" si="916"/>
        <v>-</v>
      </c>
      <c r="Y313" s="244" t="str">
        <f t="shared" si="917"/>
        <v>-</v>
      </c>
      <c r="Z313" s="474">
        <f t="shared" si="918"/>
        <v>0</v>
      </c>
      <c r="AA313" s="474">
        <f t="shared" si="919"/>
        <v>0</v>
      </c>
      <c r="AB313" s="244" t="str">
        <f t="shared" si="920"/>
        <v>-</v>
      </c>
      <c r="AC313" s="244" t="str">
        <f t="shared" si="921"/>
        <v>-</v>
      </c>
      <c r="AD313" s="474">
        <f t="shared" si="922"/>
        <v>0</v>
      </c>
      <c r="AE313" s="475">
        <f t="shared" si="923"/>
        <v>0</v>
      </c>
    </row>
    <row r="314" spans="1:31" x14ac:dyDescent="0.2">
      <c r="A314" s="464"/>
      <c r="B314" s="465"/>
      <c r="C314" s="477" t="s">
        <v>400</v>
      </c>
      <c r="D314" s="478"/>
      <c r="E314" s="473"/>
      <c r="F314" s="478"/>
      <c r="G314" s="473"/>
      <c r="H314" s="478"/>
      <c r="I314" s="473"/>
      <c r="J314" s="244" t="str">
        <f t="shared" si="908"/>
        <v>-</v>
      </c>
      <c r="K314" s="244" t="str">
        <f t="shared" si="909"/>
        <v>-</v>
      </c>
      <c r="L314" s="474">
        <f t="shared" si="910"/>
        <v>0</v>
      </c>
      <c r="M314" s="474">
        <f t="shared" si="911"/>
        <v>0</v>
      </c>
      <c r="N314" s="244" t="str">
        <f t="shared" si="912"/>
        <v>-</v>
      </c>
      <c r="O314" s="244" t="str">
        <f t="shared" si="913"/>
        <v>-</v>
      </c>
      <c r="P314" s="474">
        <f t="shared" si="914"/>
        <v>0</v>
      </c>
      <c r="Q314" s="475">
        <f t="shared" si="915"/>
        <v>0</v>
      </c>
      <c r="R314" s="478"/>
      <c r="S314" s="473"/>
      <c r="T314" s="478"/>
      <c r="U314" s="473"/>
      <c r="V314" s="478"/>
      <c r="W314" s="473"/>
      <c r="X314" s="244" t="str">
        <f t="shared" si="916"/>
        <v>-</v>
      </c>
      <c r="Y314" s="244" t="str">
        <f t="shared" si="917"/>
        <v>-</v>
      </c>
      <c r="Z314" s="474">
        <f t="shared" si="918"/>
        <v>0</v>
      </c>
      <c r="AA314" s="474">
        <f t="shared" si="919"/>
        <v>0</v>
      </c>
      <c r="AB314" s="244" t="str">
        <f t="shared" si="920"/>
        <v>-</v>
      </c>
      <c r="AC314" s="244" t="str">
        <f t="shared" si="921"/>
        <v>-</v>
      </c>
      <c r="AD314" s="474">
        <f t="shared" si="922"/>
        <v>0</v>
      </c>
      <c r="AE314" s="475">
        <f t="shared" si="923"/>
        <v>0</v>
      </c>
    </row>
    <row r="315" spans="1:31" x14ac:dyDescent="0.2">
      <c r="A315" s="479"/>
      <c r="B315" s="480"/>
      <c r="C315" s="481" t="s">
        <v>401</v>
      </c>
      <c r="D315" s="478"/>
      <c r="E315" s="473"/>
      <c r="F315" s="478"/>
      <c r="G315" s="473"/>
      <c r="H315" s="478"/>
      <c r="I315" s="473"/>
      <c r="J315" s="262" t="str">
        <f t="shared" si="908"/>
        <v>-</v>
      </c>
      <c r="K315" s="262" t="str">
        <f t="shared" si="909"/>
        <v>-</v>
      </c>
      <c r="L315" s="482">
        <f t="shared" si="910"/>
        <v>0</v>
      </c>
      <c r="M315" s="482">
        <f t="shared" si="911"/>
        <v>0</v>
      </c>
      <c r="N315" s="262" t="str">
        <f t="shared" si="912"/>
        <v>-</v>
      </c>
      <c r="O315" s="262" t="str">
        <f t="shared" si="913"/>
        <v>-</v>
      </c>
      <c r="P315" s="482">
        <f t="shared" si="914"/>
        <v>0</v>
      </c>
      <c r="Q315" s="483">
        <f t="shared" si="915"/>
        <v>0</v>
      </c>
      <c r="R315" s="478"/>
      <c r="S315" s="473"/>
      <c r="T315" s="478"/>
      <c r="U315" s="473"/>
      <c r="V315" s="478"/>
      <c r="W315" s="473"/>
      <c r="X315" s="262" t="str">
        <f t="shared" si="916"/>
        <v>-</v>
      </c>
      <c r="Y315" s="262" t="str">
        <f t="shared" si="917"/>
        <v>-</v>
      </c>
      <c r="Z315" s="482">
        <f t="shared" si="918"/>
        <v>0</v>
      </c>
      <c r="AA315" s="482">
        <f t="shared" si="919"/>
        <v>0</v>
      </c>
      <c r="AB315" s="262" t="str">
        <f t="shared" si="920"/>
        <v>-</v>
      </c>
      <c r="AC315" s="262" t="str">
        <f t="shared" si="921"/>
        <v>-</v>
      </c>
      <c r="AD315" s="482">
        <f t="shared" si="922"/>
        <v>0</v>
      </c>
      <c r="AE315" s="483">
        <f t="shared" si="923"/>
        <v>0</v>
      </c>
    </row>
    <row r="316" spans="1:31" ht="22.5" x14ac:dyDescent="0.2">
      <c r="A316" s="484"/>
      <c r="B316" s="485"/>
      <c r="C316" s="486" t="s">
        <v>405</v>
      </c>
      <c r="D316" s="487">
        <f>IFERROR((D288-D294-D575-D576)/D283/3*1000,0)</f>
        <v>0</v>
      </c>
      <c r="E316" s="487">
        <f>IFERROR((E288-E294-E575-E576)/D283/3*1000,0)</f>
        <v>0</v>
      </c>
      <c r="F316" s="487">
        <f>IFERROR((F288-F294-F575-F576)/F283/3*1000,0)</f>
        <v>0</v>
      </c>
      <c r="G316" s="487">
        <f>IFERROR((G288-G294-G575-G576)/F283/3*1000,0)</f>
        <v>0</v>
      </c>
      <c r="H316" s="487">
        <f>IFERROR((H288-H294-H575-H576)/H283/3*1000,0)</f>
        <v>0</v>
      </c>
      <c r="I316" s="487">
        <f>IFERROR((I288-I294-I575-I576)/H283/3*1000,0)</f>
        <v>0</v>
      </c>
      <c r="J316" s="488">
        <f t="shared" ref="J316:K320" si="924">IFERROR(H316/F316,0)</f>
        <v>0</v>
      </c>
      <c r="K316" s="488">
        <f t="shared" si="924"/>
        <v>0</v>
      </c>
      <c r="L316" s="471">
        <f t="shared" ref="L316:M320" si="925">H316-F316</f>
        <v>0</v>
      </c>
      <c r="M316" s="471">
        <f t="shared" si="925"/>
        <v>0</v>
      </c>
      <c r="N316" s="488">
        <f>IFERROR(H316/D316,0)</f>
        <v>0</v>
      </c>
      <c r="O316" s="488">
        <f>IFERROR(I316/E316,0)</f>
        <v>0</v>
      </c>
      <c r="P316" s="471">
        <f>H316-D316</f>
        <v>0</v>
      </c>
      <c r="Q316" s="472">
        <f>I316-E316</f>
        <v>0</v>
      </c>
      <c r="R316" s="487">
        <f>IFERROR((R288-R294-R575-R576)/R283/[1]Период!$B$3*1000,0)</f>
        <v>0</v>
      </c>
      <c r="S316" s="487">
        <f>IFERROR((S288-S294-S575-S576)/R283/[1]Период!$B$3*1000,0)</f>
        <v>0</v>
      </c>
      <c r="T316" s="487">
        <f>IFERROR((T288-T294-T575-T576)/T283/[1]Период!$B$3*1000,0)</f>
        <v>0</v>
      </c>
      <c r="U316" s="487">
        <f>IFERROR((U288-U294-U575-U576)/T283/[1]Период!$B$3*1000,0)</f>
        <v>0</v>
      </c>
      <c r="V316" s="487">
        <f>IFERROR((V288-V294-V575-V576)/V283/[1]Период!$B$3*1000,0)</f>
        <v>0</v>
      </c>
      <c r="W316" s="487">
        <f>IFERROR((W288-W294-W575-W576)/V283/[1]Период!$B$3*1000,0)</f>
        <v>0</v>
      </c>
      <c r="X316" s="488">
        <f t="shared" ref="X316:Y320" si="926">IFERROR(V316/T316,0)</f>
        <v>0</v>
      </c>
      <c r="Y316" s="488">
        <f t="shared" si="926"/>
        <v>0</v>
      </c>
      <c r="Z316" s="471">
        <f t="shared" ref="Z316:AA320" si="927">V316-T316</f>
        <v>0</v>
      </c>
      <c r="AA316" s="471">
        <f t="shared" si="927"/>
        <v>0</v>
      </c>
      <c r="AB316" s="488">
        <f>IFERROR(V316/R316,0)</f>
        <v>0</v>
      </c>
      <c r="AC316" s="488">
        <f>IFERROR(W316/S316,0)</f>
        <v>0</v>
      </c>
      <c r="AD316" s="471">
        <f>V316-R316</f>
        <v>0</v>
      </c>
      <c r="AE316" s="472">
        <f>W316-S316</f>
        <v>0</v>
      </c>
    </row>
    <row r="317" spans="1:31" x14ac:dyDescent="0.2">
      <c r="A317" s="489"/>
      <c r="B317" s="490"/>
      <c r="C317" s="491" t="s">
        <v>242</v>
      </c>
      <c r="D317" s="492"/>
      <c r="E317" s="382"/>
      <c r="F317" s="492"/>
      <c r="G317" s="382"/>
      <c r="H317" s="492"/>
      <c r="I317" s="382"/>
      <c r="J317" s="244">
        <f t="shared" si="924"/>
        <v>0</v>
      </c>
      <c r="K317" s="244">
        <f t="shared" si="924"/>
        <v>0</v>
      </c>
      <c r="L317" s="474">
        <f t="shared" si="925"/>
        <v>0</v>
      </c>
      <c r="M317" s="474">
        <f t="shared" si="925"/>
        <v>0</v>
      </c>
      <c r="N317" s="244">
        <f t="shared" ref="N317:O320" si="928">IFERROR(H317/D317,0)</f>
        <v>0</v>
      </c>
      <c r="O317" s="244">
        <f t="shared" si="928"/>
        <v>0</v>
      </c>
      <c r="P317" s="474">
        <f t="shared" ref="P317:Q320" si="929">H317-D317</f>
        <v>0</v>
      </c>
      <c r="Q317" s="475">
        <f t="shared" si="929"/>
        <v>0</v>
      </c>
      <c r="R317" s="492"/>
      <c r="S317" s="382"/>
      <c r="T317" s="492"/>
      <c r="U317" s="382"/>
      <c r="V317" s="492"/>
      <c r="W317" s="382"/>
      <c r="X317" s="244">
        <f t="shared" si="926"/>
        <v>0</v>
      </c>
      <c r="Y317" s="244">
        <f t="shared" si="926"/>
        <v>0</v>
      </c>
      <c r="Z317" s="474">
        <f t="shared" si="927"/>
        <v>0</v>
      </c>
      <c r="AA317" s="474">
        <f t="shared" si="927"/>
        <v>0</v>
      </c>
      <c r="AB317" s="244">
        <f t="shared" ref="AB317:AC320" si="930">IFERROR(V317/R317,0)</f>
        <v>0</v>
      </c>
      <c r="AC317" s="244">
        <f t="shared" si="930"/>
        <v>0</v>
      </c>
      <c r="AD317" s="474">
        <f t="shared" ref="AD317:AE320" si="931">V317-R317</f>
        <v>0</v>
      </c>
      <c r="AE317" s="475">
        <f t="shared" si="931"/>
        <v>0</v>
      </c>
    </row>
    <row r="318" spans="1:31" x14ac:dyDescent="0.2">
      <c r="A318" s="489"/>
      <c r="B318" s="490"/>
      <c r="C318" s="493" t="s">
        <v>406</v>
      </c>
      <c r="D318" s="492">
        <f>IFERROR((D295-D301-D578-D579)/D285/3*1000,0)</f>
        <v>0</v>
      </c>
      <c r="E318" s="492">
        <f>IFERROR((E295-E301-E578-E579)/D285/3*1000,0)</f>
        <v>0</v>
      </c>
      <c r="F318" s="492">
        <f>IFERROR((F295-F301-F578-F579)/F285/3*1000,0)</f>
        <v>0</v>
      </c>
      <c r="G318" s="492">
        <f>IFERROR((G295-G301-G578-G579)/F285/3*1000,0)</f>
        <v>0</v>
      </c>
      <c r="H318" s="492">
        <f>IFERROR((H295-H301-H578-H579)/H285/3*1000,0)</f>
        <v>0</v>
      </c>
      <c r="I318" s="492">
        <f>IFERROR((I295-I301-I578-I579)/H285/3*1000,0)</f>
        <v>0</v>
      </c>
      <c r="J318" s="244">
        <f t="shared" si="924"/>
        <v>0</v>
      </c>
      <c r="K318" s="244">
        <f t="shared" si="924"/>
        <v>0</v>
      </c>
      <c r="L318" s="474">
        <f t="shared" si="925"/>
        <v>0</v>
      </c>
      <c r="M318" s="474">
        <f t="shared" si="925"/>
        <v>0</v>
      </c>
      <c r="N318" s="244">
        <f t="shared" si="928"/>
        <v>0</v>
      </c>
      <c r="O318" s="244">
        <f t="shared" si="928"/>
        <v>0</v>
      </c>
      <c r="P318" s="474">
        <f t="shared" si="929"/>
        <v>0</v>
      </c>
      <c r="Q318" s="475">
        <f t="shared" si="929"/>
        <v>0</v>
      </c>
      <c r="R318" s="492">
        <f>IFERROR((R295-R301-R578-R579)/R285/[1]Период!$B$3*1000,0)</f>
        <v>0</v>
      </c>
      <c r="S318" s="492">
        <f>IFERROR((S295-S301-S578-S579)/R285/[1]Период!$B$3*1000,0)</f>
        <v>0</v>
      </c>
      <c r="T318" s="492">
        <f>IFERROR((T295-T301-T578-T579)/T285/[1]Период!$B$3*1000,0)</f>
        <v>0</v>
      </c>
      <c r="U318" s="492">
        <f>IFERROR((U295-U301-U578-U579)/T285/[1]Период!$B$3*1000,0)</f>
        <v>0</v>
      </c>
      <c r="V318" s="492">
        <f>IFERROR((V295-V301-V578-V579)/V285/[1]Период!$B$3*1000,0)</f>
        <v>0</v>
      </c>
      <c r="W318" s="492">
        <f>IFERROR((W295-W301-W578-W579)/V285/[1]Период!$B$3*1000,0)</f>
        <v>0</v>
      </c>
      <c r="X318" s="244">
        <f t="shared" si="926"/>
        <v>0</v>
      </c>
      <c r="Y318" s="244">
        <f t="shared" si="926"/>
        <v>0</v>
      </c>
      <c r="Z318" s="474">
        <f t="shared" si="927"/>
        <v>0</v>
      </c>
      <c r="AA318" s="474">
        <f t="shared" si="927"/>
        <v>0</v>
      </c>
      <c r="AB318" s="244">
        <f t="shared" si="930"/>
        <v>0</v>
      </c>
      <c r="AC318" s="244">
        <f t="shared" si="930"/>
        <v>0</v>
      </c>
      <c r="AD318" s="474">
        <f t="shared" si="931"/>
        <v>0</v>
      </c>
      <c r="AE318" s="475">
        <f t="shared" si="931"/>
        <v>0</v>
      </c>
    </row>
    <row r="319" spans="1:31" x14ac:dyDescent="0.2">
      <c r="A319" s="489"/>
      <c r="B319" s="490"/>
      <c r="C319" s="493" t="s">
        <v>407</v>
      </c>
      <c r="D319" s="492">
        <f>IFERROR((D302-D308-D581-D582)/D286/3*1000,0)</f>
        <v>0</v>
      </c>
      <c r="E319" s="492">
        <f>IFERROR((E302-E308-E581-E582)/D286/3*1000,0)</f>
        <v>0</v>
      </c>
      <c r="F319" s="492">
        <f>IFERROR((F302-F308-F581-F582)/F286/3*1000,0)</f>
        <v>0</v>
      </c>
      <c r="G319" s="492">
        <f>IFERROR((G302-G308-G581-G582)/F286/3*1000,0)</f>
        <v>0</v>
      </c>
      <c r="H319" s="492">
        <f>IFERROR((H302-H308-H581-H582)/H286/3*1000,0)</f>
        <v>0</v>
      </c>
      <c r="I319" s="492">
        <f>IFERROR((I302-I308-I581-I582)/H286/3*1000,0)</f>
        <v>0</v>
      </c>
      <c r="J319" s="244">
        <f t="shared" si="924"/>
        <v>0</v>
      </c>
      <c r="K319" s="244">
        <f t="shared" si="924"/>
        <v>0</v>
      </c>
      <c r="L319" s="474">
        <f t="shared" si="925"/>
        <v>0</v>
      </c>
      <c r="M319" s="474">
        <f t="shared" si="925"/>
        <v>0</v>
      </c>
      <c r="N319" s="244">
        <f t="shared" si="928"/>
        <v>0</v>
      </c>
      <c r="O319" s="244">
        <f t="shared" si="928"/>
        <v>0</v>
      </c>
      <c r="P319" s="474">
        <f t="shared" si="929"/>
        <v>0</v>
      </c>
      <c r="Q319" s="475">
        <f t="shared" si="929"/>
        <v>0</v>
      </c>
      <c r="R319" s="492">
        <f>IFERROR((R302-R308-R581-R582)/R286/[1]Период!$B$3*1000,0)</f>
        <v>0</v>
      </c>
      <c r="S319" s="492">
        <f>IFERROR((S302-S308-S581-S582)/R286/[1]Период!$B$3*1000,0)</f>
        <v>0</v>
      </c>
      <c r="T319" s="492">
        <f>IFERROR((T302-T308-T581-T582)/T286/[1]Период!$B$3*1000,0)</f>
        <v>0</v>
      </c>
      <c r="U319" s="492">
        <f>IFERROR((U302-U308-U581-U582)/T286/[1]Период!$B$3*1000,0)</f>
        <v>0</v>
      </c>
      <c r="V319" s="492">
        <f>IFERROR((V302-V308-V581-V582)/V286/[1]Период!$B$3*1000,0)</f>
        <v>0</v>
      </c>
      <c r="W319" s="492">
        <f>IFERROR((W302-W308-W581-W582)/V286/[1]Период!$B$3*1000,0)</f>
        <v>0</v>
      </c>
      <c r="X319" s="244">
        <f t="shared" si="926"/>
        <v>0</v>
      </c>
      <c r="Y319" s="244">
        <f t="shared" si="926"/>
        <v>0</v>
      </c>
      <c r="Z319" s="474">
        <f t="shared" si="927"/>
        <v>0</v>
      </c>
      <c r="AA319" s="474">
        <f t="shared" si="927"/>
        <v>0</v>
      </c>
      <c r="AB319" s="244">
        <f t="shared" si="930"/>
        <v>0</v>
      </c>
      <c r="AC319" s="244">
        <f t="shared" si="930"/>
        <v>0</v>
      </c>
      <c r="AD319" s="474">
        <f t="shared" si="931"/>
        <v>0</v>
      </c>
      <c r="AE319" s="475">
        <f t="shared" si="931"/>
        <v>0</v>
      </c>
    </row>
    <row r="320" spans="1:31" x14ac:dyDescent="0.2">
      <c r="A320" s="489"/>
      <c r="B320" s="490"/>
      <c r="C320" s="494" t="s">
        <v>408</v>
      </c>
      <c r="D320" s="495">
        <f>IFERROR((D309-D315-D584-D585)/D287/3*1000,0)</f>
        <v>0</v>
      </c>
      <c r="E320" s="495">
        <f>IFERROR((E309-E315-E584-E585)/D287/3*1000,0)</f>
        <v>0</v>
      </c>
      <c r="F320" s="495">
        <f>IFERROR((F309-F315-F584-F585)/F287/3*1000,0)</f>
        <v>0</v>
      </c>
      <c r="G320" s="495">
        <f>IFERROR((G309-G315-G584-G585)/F287/3*1000,0)</f>
        <v>0</v>
      </c>
      <c r="H320" s="495">
        <f>IFERROR((H309-H315-H584-H585)/H287/3*1000,0)</f>
        <v>0</v>
      </c>
      <c r="I320" s="495">
        <f>IFERROR((I309-I315-I584-I585)/H287/3*1000,0)</f>
        <v>0</v>
      </c>
      <c r="J320" s="244">
        <f t="shared" si="924"/>
        <v>0</v>
      </c>
      <c r="K320" s="244">
        <f t="shared" si="924"/>
        <v>0</v>
      </c>
      <c r="L320" s="474">
        <f t="shared" si="925"/>
        <v>0</v>
      </c>
      <c r="M320" s="474">
        <f t="shared" si="925"/>
        <v>0</v>
      </c>
      <c r="N320" s="244">
        <f t="shared" si="928"/>
        <v>0</v>
      </c>
      <c r="O320" s="244">
        <f t="shared" si="928"/>
        <v>0</v>
      </c>
      <c r="P320" s="474">
        <f t="shared" si="929"/>
        <v>0</v>
      </c>
      <c r="Q320" s="475">
        <f t="shared" si="929"/>
        <v>0</v>
      </c>
      <c r="R320" s="495">
        <f>IFERROR((R309-R315-R584-R585)/R287/[1]Период!$B$3*1000,0)</f>
        <v>0</v>
      </c>
      <c r="S320" s="495">
        <f>IFERROR((S309-S315-S584-S585)/R287/[1]Период!$B$3*1000,0)</f>
        <v>0</v>
      </c>
      <c r="T320" s="495">
        <f>IFERROR((T309-T315-T584-T585)/T287/[1]Период!$B$3*1000,0)</f>
        <v>0</v>
      </c>
      <c r="U320" s="495">
        <f>IFERROR((U309-U315-U584-U585)/T287/[1]Период!$B$3*1000,0)</f>
        <v>0</v>
      </c>
      <c r="V320" s="495">
        <f>IFERROR((V309-V315-V584-V585)/V287/[1]Период!$B$3*1000,0)</f>
        <v>0</v>
      </c>
      <c r="W320" s="495">
        <f>IFERROR((W309-W315-W584-W585)/V287/[1]Период!$B$3*1000,0)</f>
        <v>0</v>
      </c>
      <c r="X320" s="244">
        <f t="shared" si="926"/>
        <v>0</v>
      </c>
      <c r="Y320" s="244">
        <f t="shared" si="926"/>
        <v>0</v>
      </c>
      <c r="Z320" s="474">
        <f t="shared" si="927"/>
        <v>0</v>
      </c>
      <c r="AA320" s="474">
        <f t="shared" si="927"/>
        <v>0</v>
      </c>
      <c r="AB320" s="244">
        <f t="shared" si="930"/>
        <v>0</v>
      </c>
      <c r="AC320" s="244">
        <f t="shared" si="930"/>
        <v>0</v>
      </c>
      <c r="AD320" s="474">
        <f t="shared" si="931"/>
        <v>0</v>
      </c>
      <c r="AE320" s="475">
        <f t="shared" si="931"/>
        <v>0</v>
      </c>
    </row>
    <row r="321" spans="1:31" x14ac:dyDescent="0.2">
      <c r="A321" s="457">
        <v>9</v>
      </c>
      <c r="B321" s="458"/>
      <c r="C321" s="459" t="s">
        <v>415</v>
      </c>
      <c r="D321" s="856"/>
      <c r="E321" s="854"/>
      <c r="F321" s="853"/>
      <c r="G321" s="854"/>
      <c r="H321" s="853"/>
      <c r="I321" s="854"/>
      <c r="J321" s="853"/>
      <c r="K321" s="854"/>
      <c r="L321" s="853"/>
      <c r="M321" s="854"/>
      <c r="N321" s="853"/>
      <c r="O321" s="854"/>
      <c r="P321" s="853"/>
      <c r="Q321" s="855"/>
      <c r="R321" s="856"/>
      <c r="S321" s="854"/>
      <c r="T321" s="853"/>
      <c r="U321" s="854"/>
      <c r="V321" s="853"/>
      <c r="W321" s="854"/>
      <c r="X321" s="853"/>
      <c r="Y321" s="854"/>
      <c r="Z321" s="853"/>
      <c r="AA321" s="854"/>
      <c r="AB321" s="853"/>
      <c r="AC321" s="854"/>
      <c r="AD321" s="853"/>
      <c r="AE321" s="855"/>
    </row>
    <row r="322" spans="1:31" x14ac:dyDescent="0.2">
      <c r="A322" s="460"/>
      <c r="B322" s="461"/>
      <c r="C322" s="462" t="s">
        <v>394</v>
      </c>
      <c r="D322" s="863">
        <f>D324+D325+D326</f>
        <v>0</v>
      </c>
      <c r="E322" s="864"/>
      <c r="F322" s="863">
        <f>F324+F325+F326</f>
        <v>0</v>
      </c>
      <c r="G322" s="864"/>
      <c r="H322" s="863">
        <f>H324+H325+H326</f>
        <v>0</v>
      </c>
      <c r="I322" s="864"/>
      <c r="J322" s="848" t="str">
        <f t="shared" ref="J322" si="932">IF(F322&gt;0,H322/F322,"-")</f>
        <v>-</v>
      </c>
      <c r="K322" s="849"/>
      <c r="L322" s="850">
        <f t="shared" ref="L322" si="933">H322-F322</f>
        <v>0</v>
      </c>
      <c r="M322" s="851"/>
      <c r="N322" s="848" t="str">
        <f t="shared" ref="N322" si="934">IF(D322&gt;0,H322/D322,"-")</f>
        <v>-</v>
      </c>
      <c r="O322" s="849"/>
      <c r="P322" s="850">
        <f t="shared" ref="P322" si="935">H322-D322</f>
        <v>0</v>
      </c>
      <c r="Q322" s="852"/>
      <c r="R322" s="863">
        <f>R324+R325+R326</f>
        <v>0</v>
      </c>
      <c r="S322" s="864"/>
      <c r="T322" s="863">
        <f>T324+T325+T326</f>
        <v>0</v>
      </c>
      <c r="U322" s="864"/>
      <c r="V322" s="863">
        <f>V324+V325+V326</f>
        <v>0</v>
      </c>
      <c r="W322" s="864"/>
      <c r="X322" s="848" t="str">
        <f t="shared" ref="X322" si="936">IF(T322&gt;0,V322/T322,"-")</f>
        <v>-</v>
      </c>
      <c r="Y322" s="849"/>
      <c r="Z322" s="850">
        <f t="shared" ref="Z322" si="937">V322-T322</f>
        <v>0</v>
      </c>
      <c r="AA322" s="851"/>
      <c r="AB322" s="848" t="str">
        <f t="shared" ref="AB322" si="938">IF(R322&gt;0,V322/R322,"-")</f>
        <v>-</v>
      </c>
      <c r="AC322" s="849"/>
      <c r="AD322" s="850">
        <f t="shared" ref="AD322" si="939">V322-R322</f>
        <v>0</v>
      </c>
      <c r="AE322" s="852"/>
    </row>
    <row r="323" spans="1:31" x14ac:dyDescent="0.2">
      <c r="A323" s="464"/>
      <c r="B323" s="465"/>
      <c r="C323" s="466" t="s">
        <v>242</v>
      </c>
      <c r="D323" s="861"/>
      <c r="E323" s="862"/>
      <c r="F323" s="861"/>
      <c r="G323" s="862"/>
      <c r="H323" s="861"/>
      <c r="I323" s="862"/>
      <c r="J323" s="784"/>
      <c r="K323" s="785"/>
      <c r="L323" s="857"/>
      <c r="M323" s="858"/>
      <c r="N323" s="784"/>
      <c r="O323" s="785"/>
      <c r="P323" s="857"/>
      <c r="Q323" s="859"/>
      <c r="R323" s="861"/>
      <c r="S323" s="862"/>
      <c r="T323" s="861"/>
      <c r="U323" s="862"/>
      <c r="V323" s="861"/>
      <c r="W323" s="862"/>
      <c r="X323" s="784"/>
      <c r="Y323" s="785"/>
      <c r="Z323" s="857"/>
      <c r="AA323" s="858"/>
      <c r="AB323" s="784"/>
      <c r="AC323" s="785"/>
      <c r="AD323" s="857"/>
      <c r="AE323" s="859"/>
    </row>
    <row r="324" spans="1:31" x14ac:dyDescent="0.2">
      <c r="A324" s="464"/>
      <c r="B324" s="465"/>
      <c r="C324" s="467" t="s">
        <v>323</v>
      </c>
      <c r="D324" s="782"/>
      <c r="E324" s="783"/>
      <c r="F324" s="782"/>
      <c r="G324" s="783"/>
      <c r="H324" s="782"/>
      <c r="I324" s="783"/>
      <c r="J324" s="784" t="str">
        <f t="shared" ref="J324:K327" si="940">IF(F324&gt;0,H324/F324,"-")</f>
        <v>-</v>
      </c>
      <c r="K324" s="785"/>
      <c r="L324" s="857">
        <f t="shared" ref="L324:M327" si="941">H324-F324</f>
        <v>0</v>
      </c>
      <c r="M324" s="858"/>
      <c r="N324" s="784" t="str">
        <f t="shared" ref="N324:O327" si="942">IF(D324&gt;0,H324/D324,"-")</f>
        <v>-</v>
      </c>
      <c r="O324" s="785"/>
      <c r="P324" s="857">
        <f t="shared" ref="P324:Q327" si="943">H324-D324</f>
        <v>0</v>
      </c>
      <c r="Q324" s="859"/>
      <c r="R324" s="782"/>
      <c r="S324" s="783"/>
      <c r="T324" s="782"/>
      <c r="U324" s="783"/>
      <c r="V324" s="782"/>
      <c r="W324" s="783"/>
      <c r="X324" s="784" t="str">
        <f t="shared" ref="X324:Y327" si="944">IF(T324&gt;0,V324/T324,"-")</f>
        <v>-</v>
      </c>
      <c r="Y324" s="785"/>
      <c r="Z324" s="857">
        <f t="shared" ref="Z324:AA327" si="945">V324-T324</f>
        <v>0</v>
      </c>
      <c r="AA324" s="858"/>
      <c r="AB324" s="784" t="str">
        <f t="shared" ref="AB324:AC327" si="946">IF(R324&gt;0,V324/R324,"-")</f>
        <v>-</v>
      </c>
      <c r="AC324" s="785"/>
      <c r="AD324" s="857">
        <f t="shared" ref="AD324:AE327" si="947">V324-R324</f>
        <v>0</v>
      </c>
      <c r="AE324" s="859"/>
    </row>
    <row r="325" spans="1:31" x14ac:dyDescent="0.2">
      <c r="A325" s="464"/>
      <c r="B325" s="465"/>
      <c r="C325" s="467" t="s">
        <v>325</v>
      </c>
      <c r="D325" s="782"/>
      <c r="E325" s="783"/>
      <c r="F325" s="782"/>
      <c r="G325" s="783"/>
      <c r="H325" s="782"/>
      <c r="I325" s="783"/>
      <c r="J325" s="784" t="str">
        <f t="shared" si="940"/>
        <v>-</v>
      </c>
      <c r="K325" s="785"/>
      <c r="L325" s="857">
        <f t="shared" si="941"/>
        <v>0</v>
      </c>
      <c r="M325" s="858"/>
      <c r="N325" s="784" t="str">
        <f t="shared" si="942"/>
        <v>-</v>
      </c>
      <c r="O325" s="785"/>
      <c r="P325" s="857">
        <f t="shared" si="943"/>
        <v>0</v>
      </c>
      <c r="Q325" s="859"/>
      <c r="R325" s="782"/>
      <c r="S325" s="783"/>
      <c r="T325" s="782"/>
      <c r="U325" s="783"/>
      <c r="V325" s="782"/>
      <c r="W325" s="783"/>
      <c r="X325" s="784" t="str">
        <f t="shared" si="944"/>
        <v>-</v>
      </c>
      <c r="Y325" s="785"/>
      <c r="Z325" s="857">
        <f t="shared" si="945"/>
        <v>0</v>
      </c>
      <c r="AA325" s="858"/>
      <c r="AB325" s="784" t="str">
        <f t="shared" si="946"/>
        <v>-</v>
      </c>
      <c r="AC325" s="785"/>
      <c r="AD325" s="857">
        <f t="shared" si="947"/>
        <v>0</v>
      </c>
      <c r="AE325" s="859"/>
    </row>
    <row r="326" spans="1:31" x14ac:dyDescent="0.2">
      <c r="A326" s="464"/>
      <c r="B326" s="465"/>
      <c r="C326" s="468" t="s">
        <v>395</v>
      </c>
      <c r="D326" s="782"/>
      <c r="E326" s="783"/>
      <c r="F326" s="782"/>
      <c r="G326" s="783"/>
      <c r="H326" s="782"/>
      <c r="I326" s="783"/>
      <c r="J326" s="784" t="str">
        <f t="shared" si="940"/>
        <v>-</v>
      </c>
      <c r="K326" s="785"/>
      <c r="L326" s="857">
        <f t="shared" si="941"/>
        <v>0</v>
      </c>
      <c r="M326" s="858"/>
      <c r="N326" s="784" t="str">
        <f t="shared" si="942"/>
        <v>-</v>
      </c>
      <c r="O326" s="785"/>
      <c r="P326" s="857">
        <f t="shared" si="943"/>
        <v>0</v>
      </c>
      <c r="Q326" s="859"/>
      <c r="R326" s="782"/>
      <c r="S326" s="783"/>
      <c r="T326" s="782"/>
      <c r="U326" s="783"/>
      <c r="V326" s="782"/>
      <c r="W326" s="783"/>
      <c r="X326" s="784" t="str">
        <f t="shared" si="944"/>
        <v>-</v>
      </c>
      <c r="Y326" s="785"/>
      <c r="Z326" s="857">
        <f t="shared" si="945"/>
        <v>0</v>
      </c>
      <c r="AA326" s="858"/>
      <c r="AB326" s="784" t="str">
        <f t="shared" si="946"/>
        <v>-</v>
      </c>
      <c r="AC326" s="785"/>
      <c r="AD326" s="857">
        <f t="shared" si="947"/>
        <v>0</v>
      </c>
      <c r="AE326" s="859"/>
    </row>
    <row r="327" spans="1:31" x14ac:dyDescent="0.2">
      <c r="A327" s="464"/>
      <c r="B327" s="465"/>
      <c r="C327" s="469" t="s">
        <v>396</v>
      </c>
      <c r="D327" s="470">
        <f>SUM(D329:D333)</f>
        <v>0</v>
      </c>
      <c r="E327" s="470">
        <f t="shared" ref="E327:I327" si="948">SUM(E329:E333)</f>
        <v>0</v>
      </c>
      <c r="F327" s="470">
        <f t="shared" si="948"/>
        <v>0</v>
      </c>
      <c r="G327" s="470">
        <f t="shared" si="948"/>
        <v>0</v>
      </c>
      <c r="H327" s="470">
        <f t="shared" si="948"/>
        <v>0</v>
      </c>
      <c r="I327" s="470">
        <f t="shared" si="948"/>
        <v>0</v>
      </c>
      <c r="J327" s="236" t="str">
        <f t="shared" si="940"/>
        <v>-</v>
      </c>
      <c r="K327" s="236" t="str">
        <f t="shared" si="940"/>
        <v>-</v>
      </c>
      <c r="L327" s="471">
        <f t="shared" si="941"/>
        <v>0</v>
      </c>
      <c r="M327" s="471">
        <f t="shared" si="941"/>
        <v>0</v>
      </c>
      <c r="N327" s="236" t="str">
        <f t="shared" si="942"/>
        <v>-</v>
      </c>
      <c r="O327" s="236" t="str">
        <f t="shared" si="942"/>
        <v>-</v>
      </c>
      <c r="P327" s="471">
        <f t="shared" si="943"/>
        <v>0</v>
      </c>
      <c r="Q327" s="472">
        <f t="shared" si="943"/>
        <v>0</v>
      </c>
      <c r="R327" s="470">
        <f>SUM(R329:R333)</f>
        <v>0</v>
      </c>
      <c r="S327" s="470">
        <f t="shared" ref="S327:W327" si="949">SUM(S329:S333)</f>
        <v>0</v>
      </c>
      <c r="T327" s="470">
        <f t="shared" si="949"/>
        <v>0</v>
      </c>
      <c r="U327" s="470">
        <f t="shared" si="949"/>
        <v>0</v>
      </c>
      <c r="V327" s="470">
        <f t="shared" si="949"/>
        <v>0</v>
      </c>
      <c r="W327" s="470">
        <f t="shared" si="949"/>
        <v>0</v>
      </c>
      <c r="X327" s="236" t="str">
        <f t="shared" si="944"/>
        <v>-</v>
      </c>
      <c r="Y327" s="236" t="str">
        <f t="shared" si="944"/>
        <v>-</v>
      </c>
      <c r="Z327" s="471">
        <f t="shared" si="945"/>
        <v>0</v>
      </c>
      <c r="AA327" s="471">
        <f t="shared" si="945"/>
        <v>0</v>
      </c>
      <c r="AB327" s="236" t="str">
        <f t="shared" si="946"/>
        <v>-</v>
      </c>
      <c r="AC327" s="236" t="str">
        <f t="shared" si="946"/>
        <v>-</v>
      </c>
      <c r="AD327" s="471">
        <f t="shared" si="947"/>
        <v>0</v>
      </c>
      <c r="AE327" s="472">
        <f t="shared" si="947"/>
        <v>0</v>
      </c>
    </row>
    <row r="328" spans="1:31" x14ac:dyDescent="0.2">
      <c r="A328" s="464"/>
      <c r="B328" s="465"/>
      <c r="C328" s="466" t="s">
        <v>242</v>
      </c>
      <c r="D328" s="473"/>
      <c r="E328" s="473"/>
      <c r="F328" s="473"/>
      <c r="G328" s="473"/>
      <c r="H328" s="473"/>
      <c r="I328" s="473"/>
      <c r="J328" s="236"/>
      <c r="K328" s="236"/>
      <c r="L328" s="474"/>
      <c r="M328" s="474"/>
      <c r="N328" s="236"/>
      <c r="O328" s="236"/>
      <c r="P328" s="474"/>
      <c r="Q328" s="475"/>
      <c r="R328" s="473"/>
      <c r="S328" s="473"/>
      <c r="T328" s="473"/>
      <c r="U328" s="473"/>
      <c r="V328" s="473"/>
      <c r="W328" s="473"/>
      <c r="X328" s="236"/>
      <c r="Y328" s="236"/>
      <c r="Z328" s="474"/>
      <c r="AA328" s="474"/>
      <c r="AB328" s="236"/>
      <c r="AC328" s="236"/>
      <c r="AD328" s="474"/>
      <c r="AE328" s="475"/>
    </row>
    <row r="329" spans="1:31" x14ac:dyDescent="0.2">
      <c r="A329" s="464"/>
      <c r="B329" s="465"/>
      <c r="C329" s="476" t="s">
        <v>397</v>
      </c>
      <c r="D329" s="473"/>
      <c r="E329" s="473"/>
      <c r="F329" s="473"/>
      <c r="G329" s="473"/>
      <c r="H329" s="473"/>
      <c r="I329" s="473"/>
      <c r="J329" s="244" t="str">
        <f t="shared" ref="J329:J333" si="950">IF(F329&gt;0,H329/F329,"-")</f>
        <v>-</v>
      </c>
      <c r="K329" s="244" t="str">
        <f t="shared" ref="K329:K333" si="951">IF(G329&gt;0,I329/G329,"-")</f>
        <v>-</v>
      </c>
      <c r="L329" s="474">
        <f t="shared" ref="L329:L333" si="952">H329-F329</f>
        <v>0</v>
      </c>
      <c r="M329" s="474">
        <f t="shared" ref="M329:M333" si="953">I329-G329</f>
        <v>0</v>
      </c>
      <c r="N329" s="244" t="str">
        <f t="shared" ref="N329:N333" si="954">IF(D329&gt;0,H329/D329,"-")</f>
        <v>-</v>
      </c>
      <c r="O329" s="244" t="str">
        <f t="shared" ref="O329:O333" si="955">IF(E329&gt;0,I329/E329,"-")</f>
        <v>-</v>
      </c>
      <c r="P329" s="474">
        <f t="shared" ref="P329:P333" si="956">H329-D329</f>
        <v>0</v>
      </c>
      <c r="Q329" s="475">
        <f t="shared" ref="Q329:Q333" si="957">I329-E329</f>
        <v>0</v>
      </c>
      <c r="R329" s="473"/>
      <c r="S329" s="473"/>
      <c r="T329" s="473"/>
      <c r="U329" s="473"/>
      <c r="V329" s="473"/>
      <c r="W329" s="473"/>
      <c r="X329" s="244" t="str">
        <f t="shared" ref="X329:X333" si="958">IF(T329&gt;0,V329/T329,"-")</f>
        <v>-</v>
      </c>
      <c r="Y329" s="244" t="str">
        <f t="shared" ref="Y329:Y333" si="959">IF(U329&gt;0,W329/U329,"-")</f>
        <v>-</v>
      </c>
      <c r="Z329" s="474">
        <f t="shared" ref="Z329:Z333" si="960">V329-T329</f>
        <v>0</v>
      </c>
      <c r="AA329" s="474">
        <f t="shared" ref="AA329:AA333" si="961">W329-U329</f>
        <v>0</v>
      </c>
      <c r="AB329" s="244" t="str">
        <f t="shared" ref="AB329:AB333" si="962">IF(R329&gt;0,V329/R329,"-")</f>
        <v>-</v>
      </c>
      <c r="AC329" s="244" t="str">
        <f t="shared" ref="AC329:AC333" si="963">IF(S329&gt;0,W329/S329,"-")</f>
        <v>-</v>
      </c>
      <c r="AD329" s="474">
        <f t="shared" ref="AD329:AD333" si="964">V329-R329</f>
        <v>0</v>
      </c>
      <c r="AE329" s="475">
        <f t="shared" ref="AE329:AE333" si="965">W329-S329</f>
        <v>0</v>
      </c>
    </row>
    <row r="330" spans="1:31" ht="22.5" x14ac:dyDescent="0.2">
      <c r="A330" s="464"/>
      <c r="B330" s="465"/>
      <c r="C330" s="477" t="s">
        <v>398</v>
      </c>
      <c r="D330" s="473"/>
      <c r="E330" s="473"/>
      <c r="F330" s="473"/>
      <c r="G330" s="473"/>
      <c r="H330" s="473"/>
      <c r="I330" s="473"/>
      <c r="J330" s="244" t="str">
        <f t="shared" si="950"/>
        <v>-</v>
      </c>
      <c r="K330" s="244" t="str">
        <f t="shared" si="951"/>
        <v>-</v>
      </c>
      <c r="L330" s="474">
        <f t="shared" si="952"/>
        <v>0</v>
      </c>
      <c r="M330" s="474">
        <f t="shared" si="953"/>
        <v>0</v>
      </c>
      <c r="N330" s="244" t="str">
        <f t="shared" si="954"/>
        <v>-</v>
      </c>
      <c r="O330" s="244" t="str">
        <f t="shared" si="955"/>
        <v>-</v>
      </c>
      <c r="P330" s="474">
        <f t="shared" si="956"/>
        <v>0</v>
      </c>
      <c r="Q330" s="475">
        <f t="shared" si="957"/>
        <v>0</v>
      </c>
      <c r="R330" s="473"/>
      <c r="S330" s="473"/>
      <c r="T330" s="473"/>
      <c r="U330" s="473"/>
      <c r="V330" s="473"/>
      <c r="W330" s="473"/>
      <c r="X330" s="244" t="str">
        <f t="shared" si="958"/>
        <v>-</v>
      </c>
      <c r="Y330" s="244" t="str">
        <f t="shared" si="959"/>
        <v>-</v>
      </c>
      <c r="Z330" s="474">
        <f t="shared" si="960"/>
        <v>0</v>
      </c>
      <c r="AA330" s="474">
        <f t="shared" si="961"/>
        <v>0</v>
      </c>
      <c r="AB330" s="244" t="str">
        <f t="shared" si="962"/>
        <v>-</v>
      </c>
      <c r="AC330" s="244" t="str">
        <f t="shared" si="963"/>
        <v>-</v>
      </c>
      <c r="AD330" s="474">
        <f t="shared" si="964"/>
        <v>0</v>
      </c>
      <c r="AE330" s="475">
        <f t="shared" si="965"/>
        <v>0</v>
      </c>
    </row>
    <row r="331" spans="1:31" ht="22.5" x14ac:dyDescent="0.2">
      <c r="A331" s="464"/>
      <c r="B331" s="465"/>
      <c r="C331" s="477" t="s">
        <v>399</v>
      </c>
      <c r="D331" s="473"/>
      <c r="E331" s="473"/>
      <c r="F331" s="473"/>
      <c r="G331" s="473"/>
      <c r="H331" s="473"/>
      <c r="I331" s="473"/>
      <c r="J331" s="244" t="str">
        <f t="shared" si="950"/>
        <v>-</v>
      </c>
      <c r="K331" s="244" t="str">
        <f t="shared" si="951"/>
        <v>-</v>
      </c>
      <c r="L331" s="474">
        <f t="shared" si="952"/>
        <v>0</v>
      </c>
      <c r="M331" s="474">
        <f t="shared" si="953"/>
        <v>0</v>
      </c>
      <c r="N331" s="244" t="str">
        <f t="shared" si="954"/>
        <v>-</v>
      </c>
      <c r="O331" s="244" t="str">
        <f t="shared" si="955"/>
        <v>-</v>
      </c>
      <c r="P331" s="474">
        <f t="shared" si="956"/>
        <v>0</v>
      </c>
      <c r="Q331" s="475">
        <f t="shared" si="957"/>
        <v>0</v>
      </c>
      <c r="R331" s="473"/>
      <c r="S331" s="473"/>
      <c r="T331" s="473"/>
      <c r="U331" s="473"/>
      <c r="V331" s="473"/>
      <c r="W331" s="473"/>
      <c r="X331" s="244" t="str">
        <f t="shared" si="958"/>
        <v>-</v>
      </c>
      <c r="Y331" s="244" t="str">
        <f t="shared" si="959"/>
        <v>-</v>
      </c>
      <c r="Z331" s="474">
        <f t="shared" si="960"/>
        <v>0</v>
      </c>
      <c r="AA331" s="474">
        <f t="shared" si="961"/>
        <v>0</v>
      </c>
      <c r="AB331" s="244" t="str">
        <f t="shared" si="962"/>
        <v>-</v>
      </c>
      <c r="AC331" s="244" t="str">
        <f t="shared" si="963"/>
        <v>-</v>
      </c>
      <c r="AD331" s="474">
        <f t="shared" si="964"/>
        <v>0</v>
      </c>
      <c r="AE331" s="475">
        <f t="shared" si="965"/>
        <v>0</v>
      </c>
    </row>
    <row r="332" spans="1:31" x14ac:dyDescent="0.2">
      <c r="A332" s="464"/>
      <c r="B332" s="465"/>
      <c r="C332" s="477" t="s">
        <v>400</v>
      </c>
      <c r="D332" s="473"/>
      <c r="E332" s="473"/>
      <c r="F332" s="473"/>
      <c r="G332" s="473"/>
      <c r="H332" s="473"/>
      <c r="I332" s="473"/>
      <c r="J332" s="244" t="str">
        <f t="shared" si="950"/>
        <v>-</v>
      </c>
      <c r="K332" s="244" t="str">
        <f t="shared" si="951"/>
        <v>-</v>
      </c>
      <c r="L332" s="474">
        <f t="shared" si="952"/>
        <v>0</v>
      </c>
      <c r="M332" s="474">
        <f t="shared" si="953"/>
        <v>0</v>
      </c>
      <c r="N332" s="244" t="str">
        <f t="shared" si="954"/>
        <v>-</v>
      </c>
      <c r="O332" s="244" t="str">
        <f t="shared" si="955"/>
        <v>-</v>
      </c>
      <c r="P332" s="474">
        <f t="shared" si="956"/>
        <v>0</v>
      </c>
      <c r="Q332" s="475">
        <f t="shared" si="957"/>
        <v>0</v>
      </c>
      <c r="R332" s="473"/>
      <c r="S332" s="473"/>
      <c r="T332" s="473"/>
      <c r="U332" s="473"/>
      <c r="V332" s="473"/>
      <c r="W332" s="473"/>
      <c r="X332" s="244" t="str">
        <f t="shared" si="958"/>
        <v>-</v>
      </c>
      <c r="Y332" s="244" t="str">
        <f t="shared" si="959"/>
        <v>-</v>
      </c>
      <c r="Z332" s="474">
        <f t="shared" si="960"/>
        <v>0</v>
      </c>
      <c r="AA332" s="474">
        <f t="shared" si="961"/>
        <v>0</v>
      </c>
      <c r="AB332" s="244" t="str">
        <f t="shared" si="962"/>
        <v>-</v>
      </c>
      <c r="AC332" s="244" t="str">
        <f t="shared" si="963"/>
        <v>-</v>
      </c>
      <c r="AD332" s="474">
        <f t="shared" si="964"/>
        <v>0</v>
      </c>
      <c r="AE332" s="475">
        <f t="shared" si="965"/>
        <v>0</v>
      </c>
    </row>
    <row r="333" spans="1:31" x14ac:dyDescent="0.2">
      <c r="A333" s="464"/>
      <c r="B333" s="465"/>
      <c r="C333" s="477" t="s">
        <v>401</v>
      </c>
      <c r="D333" s="473"/>
      <c r="E333" s="473"/>
      <c r="F333" s="473"/>
      <c r="G333" s="473"/>
      <c r="H333" s="473"/>
      <c r="I333" s="473"/>
      <c r="J333" s="244" t="str">
        <f t="shared" si="950"/>
        <v>-</v>
      </c>
      <c r="K333" s="244" t="str">
        <f t="shared" si="951"/>
        <v>-</v>
      </c>
      <c r="L333" s="474">
        <f t="shared" si="952"/>
        <v>0</v>
      </c>
      <c r="M333" s="474">
        <f t="shared" si="953"/>
        <v>0</v>
      </c>
      <c r="N333" s="244" t="str">
        <f t="shared" si="954"/>
        <v>-</v>
      </c>
      <c r="O333" s="244" t="str">
        <f t="shared" si="955"/>
        <v>-</v>
      </c>
      <c r="P333" s="474">
        <f t="shared" si="956"/>
        <v>0</v>
      </c>
      <c r="Q333" s="475">
        <f t="shared" si="957"/>
        <v>0</v>
      </c>
      <c r="R333" s="473"/>
      <c r="S333" s="473"/>
      <c r="T333" s="473"/>
      <c r="U333" s="473"/>
      <c r="V333" s="473"/>
      <c r="W333" s="473"/>
      <c r="X333" s="244" t="str">
        <f t="shared" si="958"/>
        <v>-</v>
      </c>
      <c r="Y333" s="244" t="str">
        <f t="shared" si="959"/>
        <v>-</v>
      </c>
      <c r="Z333" s="474">
        <f t="shared" si="960"/>
        <v>0</v>
      </c>
      <c r="AA333" s="474">
        <f t="shared" si="961"/>
        <v>0</v>
      </c>
      <c r="AB333" s="244" t="str">
        <f t="shared" si="962"/>
        <v>-</v>
      </c>
      <c r="AC333" s="244" t="str">
        <f t="shared" si="963"/>
        <v>-</v>
      </c>
      <c r="AD333" s="474">
        <f t="shared" si="964"/>
        <v>0</v>
      </c>
      <c r="AE333" s="475">
        <f t="shared" si="965"/>
        <v>0</v>
      </c>
    </row>
    <row r="334" spans="1:31" x14ac:dyDescent="0.2">
      <c r="A334" s="464"/>
      <c r="B334" s="465"/>
      <c r="C334" s="469" t="s">
        <v>402</v>
      </c>
      <c r="D334" s="470">
        <f>SUM(D336:D340)</f>
        <v>0</v>
      </c>
      <c r="E334" s="470">
        <f t="shared" ref="E334:I334" si="966">SUM(E336:E340)</f>
        <v>0</v>
      </c>
      <c r="F334" s="470">
        <f t="shared" si="966"/>
        <v>0</v>
      </c>
      <c r="G334" s="470">
        <f t="shared" si="966"/>
        <v>0</v>
      </c>
      <c r="H334" s="470">
        <f t="shared" si="966"/>
        <v>0</v>
      </c>
      <c r="I334" s="470">
        <f t="shared" si="966"/>
        <v>0</v>
      </c>
      <c r="J334" s="236" t="str">
        <f t="shared" ref="J334:K334" si="967">IF(F334&gt;0,H334/F334,"-")</f>
        <v>-</v>
      </c>
      <c r="K334" s="236" t="str">
        <f t="shared" si="967"/>
        <v>-</v>
      </c>
      <c r="L334" s="471">
        <f t="shared" ref="L334:M334" si="968">H334-F334</f>
        <v>0</v>
      </c>
      <c r="M334" s="471">
        <f t="shared" si="968"/>
        <v>0</v>
      </c>
      <c r="N334" s="236" t="str">
        <f t="shared" ref="N334:O334" si="969">IF(D334&gt;0,H334/D334,"-")</f>
        <v>-</v>
      </c>
      <c r="O334" s="236" t="str">
        <f t="shared" si="969"/>
        <v>-</v>
      </c>
      <c r="P334" s="471">
        <f t="shared" ref="P334:Q334" si="970">H334-D334</f>
        <v>0</v>
      </c>
      <c r="Q334" s="472">
        <f t="shared" si="970"/>
        <v>0</v>
      </c>
      <c r="R334" s="470">
        <f>SUM(R336:R340)</f>
        <v>0</v>
      </c>
      <c r="S334" s="470">
        <f t="shared" ref="S334:W334" si="971">SUM(S336:S340)</f>
        <v>0</v>
      </c>
      <c r="T334" s="470">
        <f t="shared" si="971"/>
        <v>0</v>
      </c>
      <c r="U334" s="470">
        <f t="shared" si="971"/>
        <v>0</v>
      </c>
      <c r="V334" s="470">
        <f t="shared" si="971"/>
        <v>0</v>
      </c>
      <c r="W334" s="470">
        <f t="shared" si="971"/>
        <v>0</v>
      </c>
      <c r="X334" s="236" t="str">
        <f t="shared" ref="X334:Y334" si="972">IF(T334&gt;0,V334/T334,"-")</f>
        <v>-</v>
      </c>
      <c r="Y334" s="236" t="str">
        <f t="shared" si="972"/>
        <v>-</v>
      </c>
      <c r="Z334" s="471">
        <f t="shared" ref="Z334:AA334" si="973">V334-T334</f>
        <v>0</v>
      </c>
      <c r="AA334" s="471">
        <f t="shared" si="973"/>
        <v>0</v>
      </c>
      <c r="AB334" s="236" t="str">
        <f t="shared" ref="AB334:AC334" si="974">IF(R334&gt;0,V334/R334,"-")</f>
        <v>-</v>
      </c>
      <c r="AC334" s="236" t="str">
        <f t="shared" si="974"/>
        <v>-</v>
      </c>
      <c r="AD334" s="471">
        <f t="shared" ref="AD334:AE334" si="975">V334-R334</f>
        <v>0</v>
      </c>
      <c r="AE334" s="472">
        <f t="shared" si="975"/>
        <v>0</v>
      </c>
    </row>
    <row r="335" spans="1:31" x14ac:dyDescent="0.2">
      <c r="A335" s="464"/>
      <c r="B335" s="465"/>
      <c r="C335" s="466" t="s">
        <v>242</v>
      </c>
      <c r="D335" s="473"/>
      <c r="E335" s="473"/>
      <c r="F335" s="473"/>
      <c r="G335" s="473"/>
      <c r="H335" s="473"/>
      <c r="I335" s="473"/>
      <c r="J335" s="236"/>
      <c r="K335" s="236"/>
      <c r="L335" s="474"/>
      <c r="M335" s="474"/>
      <c r="N335" s="236"/>
      <c r="O335" s="236"/>
      <c r="P335" s="474"/>
      <c r="Q335" s="475"/>
      <c r="R335" s="473"/>
      <c r="S335" s="473"/>
      <c r="T335" s="473"/>
      <c r="U335" s="473"/>
      <c r="V335" s="473"/>
      <c r="W335" s="473"/>
      <c r="X335" s="236"/>
      <c r="Y335" s="236"/>
      <c r="Z335" s="474"/>
      <c r="AA335" s="474"/>
      <c r="AB335" s="236"/>
      <c r="AC335" s="236"/>
      <c r="AD335" s="474"/>
      <c r="AE335" s="475"/>
    </row>
    <row r="336" spans="1:31" x14ac:dyDescent="0.2">
      <c r="A336" s="464"/>
      <c r="B336" s="465"/>
      <c r="C336" s="476" t="s">
        <v>397</v>
      </c>
      <c r="D336" s="478"/>
      <c r="E336" s="473"/>
      <c r="F336" s="478"/>
      <c r="G336" s="473"/>
      <c r="H336" s="478"/>
      <c r="I336" s="473"/>
      <c r="J336" s="244" t="str">
        <f t="shared" ref="J336:J340" si="976">IF(F336&gt;0,H336/F336,"-")</f>
        <v>-</v>
      </c>
      <c r="K336" s="244" t="str">
        <f t="shared" ref="K336:K340" si="977">IF(G336&gt;0,I336/G336,"-")</f>
        <v>-</v>
      </c>
      <c r="L336" s="474">
        <f t="shared" ref="L336:L340" si="978">H336-F336</f>
        <v>0</v>
      </c>
      <c r="M336" s="474">
        <f t="shared" ref="M336:M340" si="979">I336-G336</f>
        <v>0</v>
      </c>
      <c r="N336" s="244" t="str">
        <f t="shared" ref="N336:N340" si="980">IF(D336&gt;0,H336/D336,"-")</f>
        <v>-</v>
      </c>
      <c r="O336" s="244" t="str">
        <f t="shared" ref="O336:O340" si="981">IF(E336&gt;0,I336/E336,"-")</f>
        <v>-</v>
      </c>
      <c r="P336" s="474">
        <f t="shared" ref="P336:P340" si="982">H336-D336</f>
        <v>0</v>
      </c>
      <c r="Q336" s="475">
        <f t="shared" ref="Q336:Q340" si="983">I336-E336</f>
        <v>0</v>
      </c>
      <c r="R336" s="478"/>
      <c r="S336" s="473"/>
      <c r="T336" s="478"/>
      <c r="U336" s="473"/>
      <c r="V336" s="478"/>
      <c r="W336" s="473"/>
      <c r="X336" s="244" t="str">
        <f t="shared" ref="X336:X340" si="984">IF(T336&gt;0,V336/T336,"-")</f>
        <v>-</v>
      </c>
      <c r="Y336" s="244" t="str">
        <f t="shared" ref="Y336:Y340" si="985">IF(U336&gt;0,W336/U336,"-")</f>
        <v>-</v>
      </c>
      <c r="Z336" s="474">
        <f t="shared" ref="Z336:Z340" si="986">V336-T336</f>
        <v>0</v>
      </c>
      <c r="AA336" s="474">
        <f t="shared" ref="AA336:AA340" si="987">W336-U336</f>
        <v>0</v>
      </c>
      <c r="AB336" s="244" t="str">
        <f t="shared" ref="AB336:AB340" si="988">IF(R336&gt;0,V336/R336,"-")</f>
        <v>-</v>
      </c>
      <c r="AC336" s="244" t="str">
        <f t="shared" ref="AC336:AC340" si="989">IF(S336&gt;0,W336/S336,"-")</f>
        <v>-</v>
      </c>
      <c r="AD336" s="474">
        <f t="shared" ref="AD336:AD340" si="990">V336-R336</f>
        <v>0</v>
      </c>
      <c r="AE336" s="475">
        <f t="shared" ref="AE336:AE340" si="991">W336-S336</f>
        <v>0</v>
      </c>
    </row>
    <row r="337" spans="1:31" ht="22.5" x14ac:dyDescent="0.2">
      <c r="A337" s="464"/>
      <c r="B337" s="465"/>
      <c r="C337" s="477" t="s">
        <v>398</v>
      </c>
      <c r="D337" s="478"/>
      <c r="E337" s="473"/>
      <c r="F337" s="478"/>
      <c r="G337" s="473"/>
      <c r="H337" s="478"/>
      <c r="I337" s="473"/>
      <c r="J337" s="244" t="str">
        <f t="shared" si="976"/>
        <v>-</v>
      </c>
      <c r="K337" s="244" t="str">
        <f t="shared" si="977"/>
        <v>-</v>
      </c>
      <c r="L337" s="474">
        <f t="shared" si="978"/>
        <v>0</v>
      </c>
      <c r="M337" s="474">
        <f t="shared" si="979"/>
        <v>0</v>
      </c>
      <c r="N337" s="244" t="str">
        <f t="shared" si="980"/>
        <v>-</v>
      </c>
      <c r="O337" s="244" t="str">
        <f t="shared" si="981"/>
        <v>-</v>
      </c>
      <c r="P337" s="474">
        <f t="shared" si="982"/>
        <v>0</v>
      </c>
      <c r="Q337" s="475">
        <f t="shared" si="983"/>
        <v>0</v>
      </c>
      <c r="R337" s="478"/>
      <c r="S337" s="473"/>
      <c r="T337" s="478"/>
      <c r="U337" s="473"/>
      <c r="V337" s="478"/>
      <c r="W337" s="473"/>
      <c r="X337" s="244" t="str">
        <f t="shared" si="984"/>
        <v>-</v>
      </c>
      <c r="Y337" s="244" t="str">
        <f t="shared" si="985"/>
        <v>-</v>
      </c>
      <c r="Z337" s="474">
        <f t="shared" si="986"/>
        <v>0</v>
      </c>
      <c r="AA337" s="474">
        <f t="shared" si="987"/>
        <v>0</v>
      </c>
      <c r="AB337" s="244" t="str">
        <f t="shared" si="988"/>
        <v>-</v>
      </c>
      <c r="AC337" s="244" t="str">
        <f t="shared" si="989"/>
        <v>-</v>
      </c>
      <c r="AD337" s="474">
        <f t="shared" si="990"/>
        <v>0</v>
      </c>
      <c r="AE337" s="475">
        <f t="shared" si="991"/>
        <v>0</v>
      </c>
    </row>
    <row r="338" spans="1:31" ht="22.5" x14ac:dyDescent="0.2">
      <c r="A338" s="464"/>
      <c r="B338" s="465"/>
      <c r="C338" s="477" t="s">
        <v>399</v>
      </c>
      <c r="D338" s="478"/>
      <c r="E338" s="473"/>
      <c r="F338" s="478"/>
      <c r="G338" s="473"/>
      <c r="H338" s="478"/>
      <c r="I338" s="473"/>
      <c r="J338" s="244" t="str">
        <f t="shared" si="976"/>
        <v>-</v>
      </c>
      <c r="K338" s="244" t="str">
        <f t="shared" si="977"/>
        <v>-</v>
      </c>
      <c r="L338" s="474">
        <f t="shared" si="978"/>
        <v>0</v>
      </c>
      <c r="M338" s="474">
        <f t="shared" si="979"/>
        <v>0</v>
      </c>
      <c r="N338" s="244" t="str">
        <f t="shared" si="980"/>
        <v>-</v>
      </c>
      <c r="O338" s="244" t="str">
        <f t="shared" si="981"/>
        <v>-</v>
      </c>
      <c r="P338" s="474">
        <f t="shared" si="982"/>
        <v>0</v>
      </c>
      <c r="Q338" s="475">
        <f t="shared" si="983"/>
        <v>0</v>
      </c>
      <c r="R338" s="478"/>
      <c r="S338" s="473"/>
      <c r="T338" s="478"/>
      <c r="U338" s="473"/>
      <c r="V338" s="478"/>
      <c r="W338" s="473"/>
      <c r="X338" s="244" t="str">
        <f t="shared" si="984"/>
        <v>-</v>
      </c>
      <c r="Y338" s="244" t="str">
        <f t="shared" si="985"/>
        <v>-</v>
      </c>
      <c r="Z338" s="474">
        <f t="shared" si="986"/>
        <v>0</v>
      </c>
      <c r="AA338" s="474">
        <f t="shared" si="987"/>
        <v>0</v>
      </c>
      <c r="AB338" s="244" t="str">
        <f t="shared" si="988"/>
        <v>-</v>
      </c>
      <c r="AC338" s="244" t="str">
        <f t="shared" si="989"/>
        <v>-</v>
      </c>
      <c r="AD338" s="474">
        <f t="shared" si="990"/>
        <v>0</v>
      </c>
      <c r="AE338" s="475">
        <f t="shared" si="991"/>
        <v>0</v>
      </c>
    </row>
    <row r="339" spans="1:31" x14ac:dyDescent="0.2">
      <c r="A339" s="464"/>
      <c r="B339" s="465"/>
      <c r="C339" s="477" t="s">
        <v>400</v>
      </c>
      <c r="D339" s="478"/>
      <c r="E339" s="473"/>
      <c r="F339" s="478"/>
      <c r="G339" s="473"/>
      <c r="H339" s="478"/>
      <c r="I339" s="473"/>
      <c r="J339" s="244" t="str">
        <f t="shared" si="976"/>
        <v>-</v>
      </c>
      <c r="K339" s="244" t="str">
        <f t="shared" si="977"/>
        <v>-</v>
      </c>
      <c r="L339" s="474">
        <f t="shared" si="978"/>
        <v>0</v>
      </c>
      <c r="M339" s="474">
        <f t="shared" si="979"/>
        <v>0</v>
      </c>
      <c r="N339" s="244" t="str">
        <f t="shared" si="980"/>
        <v>-</v>
      </c>
      <c r="O339" s="244" t="str">
        <f t="shared" si="981"/>
        <v>-</v>
      </c>
      <c r="P339" s="474">
        <f t="shared" si="982"/>
        <v>0</v>
      </c>
      <c r="Q339" s="475">
        <f t="shared" si="983"/>
        <v>0</v>
      </c>
      <c r="R339" s="478"/>
      <c r="S339" s="473"/>
      <c r="T339" s="478"/>
      <c r="U339" s="473"/>
      <c r="V339" s="478"/>
      <c r="W339" s="473"/>
      <c r="X339" s="244" t="str">
        <f t="shared" si="984"/>
        <v>-</v>
      </c>
      <c r="Y339" s="244" t="str">
        <f t="shared" si="985"/>
        <v>-</v>
      </c>
      <c r="Z339" s="474">
        <f t="shared" si="986"/>
        <v>0</v>
      </c>
      <c r="AA339" s="474">
        <f t="shared" si="987"/>
        <v>0</v>
      </c>
      <c r="AB339" s="244" t="str">
        <f t="shared" si="988"/>
        <v>-</v>
      </c>
      <c r="AC339" s="244" t="str">
        <f t="shared" si="989"/>
        <v>-</v>
      </c>
      <c r="AD339" s="474">
        <f t="shared" si="990"/>
        <v>0</v>
      </c>
      <c r="AE339" s="475">
        <f t="shared" si="991"/>
        <v>0</v>
      </c>
    </row>
    <row r="340" spans="1:31" x14ac:dyDescent="0.2">
      <c r="A340" s="464"/>
      <c r="B340" s="465"/>
      <c r="C340" s="477" t="s">
        <v>401</v>
      </c>
      <c r="D340" s="478"/>
      <c r="E340" s="473"/>
      <c r="F340" s="478"/>
      <c r="G340" s="473"/>
      <c r="H340" s="478"/>
      <c r="I340" s="473"/>
      <c r="J340" s="244" t="str">
        <f t="shared" si="976"/>
        <v>-</v>
      </c>
      <c r="K340" s="244" t="str">
        <f t="shared" si="977"/>
        <v>-</v>
      </c>
      <c r="L340" s="474">
        <f t="shared" si="978"/>
        <v>0</v>
      </c>
      <c r="M340" s="474">
        <f t="shared" si="979"/>
        <v>0</v>
      </c>
      <c r="N340" s="244" t="str">
        <f t="shared" si="980"/>
        <v>-</v>
      </c>
      <c r="O340" s="244" t="str">
        <f t="shared" si="981"/>
        <v>-</v>
      </c>
      <c r="P340" s="474">
        <f t="shared" si="982"/>
        <v>0</v>
      </c>
      <c r="Q340" s="475">
        <f t="shared" si="983"/>
        <v>0</v>
      </c>
      <c r="R340" s="478"/>
      <c r="S340" s="473"/>
      <c r="T340" s="478"/>
      <c r="U340" s="473"/>
      <c r="V340" s="478"/>
      <c r="W340" s="473"/>
      <c r="X340" s="244" t="str">
        <f t="shared" si="984"/>
        <v>-</v>
      </c>
      <c r="Y340" s="244" t="str">
        <f t="shared" si="985"/>
        <v>-</v>
      </c>
      <c r="Z340" s="474">
        <f t="shared" si="986"/>
        <v>0</v>
      </c>
      <c r="AA340" s="474">
        <f t="shared" si="987"/>
        <v>0</v>
      </c>
      <c r="AB340" s="244" t="str">
        <f t="shared" si="988"/>
        <v>-</v>
      </c>
      <c r="AC340" s="244" t="str">
        <f t="shared" si="989"/>
        <v>-</v>
      </c>
      <c r="AD340" s="474">
        <f t="shared" si="990"/>
        <v>0</v>
      </c>
      <c r="AE340" s="475">
        <f t="shared" si="991"/>
        <v>0</v>
      </c>
    </row>
    <row r="341" spans="1:31" x14ac:dyDescent="0.2">
      <c r="A341" s="464"/>
      <c r="B341" s="465"/>
      <c r="C341" s="469" t="s">
        <v>403</v>
      </c>
      <c r="D341" s="470">
        <f>SUM(D343:D347)</f>
        <v>0</v>
      </c>
      <c r="E341" s="470">
        <f t="shared" ref="E341:I341" si="992">SUM(E343:E347)</f>
        <v>0</v>
      </c>
      <c r="F341" s="470">
        <f t="shared" si="992"/>
        <v>0</v>
      </c>
      <c r="G341" s="470">
        <f t="shared" si="992"/>
        <v>0</v>
      </c>
      <c r="H341" s="470">
        <f t="shared" si="992"/>
        <v>0</v>
      </c>
      <c r="I341" s="470">
        <f t="shared" si="992"/>
        <v>0</v>
      </c>
      <c r="J341" s="236" t="str">
        <f t="shared" ref="J341:K341" si="993">IF(F341&gt;0,H341/F341,"-")</f>
        <v>-</v>
      </c>
      <c r="K341" s="236" t="str">
        <f t="shared" si="993"/>
        <v>-</v>
      </c>
      <c r="L341" s="471">
        <f t="shared" ref="L341:M341" si="994">H341-F341</f>
        <v>0</v>
      </c>
      <c r="M341" s="471">
        <f t="shared" si="994"/>
        <v>0</v>
      </c>
      <c r="N341" s="236" t="str">
        <f t="shared" ref="N341:O341" si="995">IF(D341&gt;0,H341/D341,"-")</f>
        <v>-</v>
      </c>
      <c r="O341" s="236" t="str">
        <f t="shared" si="995"/>
        <v>-</v>
      </c>
      <c r="P341" s="471">
        <f t="shared" ref="P341:Q341" si="996">H341-D341</f>
        <v>0</v>
      </c>
      <c r="Q341" s="472">
        <f t="shared" si="996"/>
        <v>0</v>
      </c>
      <c r="R341" s="470">
        <f>SUM(R343:R347)</f>
        <v>0</v>
      </c>
      <c r="S341" s="470">
        <f t="shared" ref="S341:W341" si="997">SUM(S343:S347)</f>
        <v>0</v>
      </c>
      <c r="T341" s="470">
        <f t="shared" si="997"/>
        <v>0</v>
      </c>
      <c r="U341" s="470">
        <f t="shared" si="997"/>
        <v>0</v>
      </c>
      <c r="V341" s="470">
        <f t="shared" si="997"/>
        <v>0</v>
      </c>
      <c r="W341" s="470">
        <f t="shared" si="997"/>
        <v>0</v>
      </c>
      <c r="X341" s="236" t="str">
        <f t="shared" ref="X341:Y341" si="998">IF(T341&gt;0,V341/T341,"-")</f>
        <v>-</v>
      </c>
      <c r="Y341" s="236" t="str">
        <f t="shared" si="998"/>
        <v>-</v>
      </c>
      <c r="Z341" s="471">
        <f t="shared" ref="Z341:AA341" si="999">V341-T341</f>
        <v>0</v>
      </c>
      <c r="AA341" s="471">
        <f t="shared" si="999"/>
        <v>0</v>
      </c>
      <c r="AB341" s="236" t="str">
        <f t="shared" ref="AB341:AC341" si="1000">IF(R341&gt;0,V341/R341,"-")</f>
        <v>-</v>
      </c>
      <c r="AC341" s="236" t="str">
        <f t="shared" si="1000"/>
        <v>-</v>
      </c>
      <c r="AD341" s="471">
        <f t="shared" ref="AD341:AE341" si="1001">V341-R341</f>
        <v>0</v>
      </c>
      <c r="AE341" s="472">
        <f t="shared" si="1001"/>
        <v>0</v>
      </c>
    </row>
    <row r="342" spans="1:31" x14ac:dyDescent="0.2">
      <c r="A342" s="464"/>
      <c r="B342" s="465"/>
      <c r="C342" s="466" t="s">
        <v>242</v>
      </c>
      <c r="D342" s="473"/>
      <c r="E342" s="473"/>
      <c r="F342" s="473"/>
      <c r="G342" s="473"/>
      <c r="H342" s="473"/>
      <c r="I342" s="473"/>
      <c r="J342" s="236"/>
      <c r="K342" s="236"/>
      <c r="L342" s="474"/>
      <c r="M342" s="474"/>
      <c r="N342" s="236"/>
      <c r="O342" s="236"/>
      <c r="P342" s="474"/>
      <c r="Q342" s="475"/>
      <c r="R342" s="473"/>
      <c r="S342" s="473"/>
      <c r="T342" s="473"/>
      <c r="U342" s="473"/>
      <c r="V342" s="473"/>
      <c r="W342" s="473"/>
      <c r="X342" s="236"/>
      <c r="Y342" s="236"/>
      <c r="Z342" s="474"/>
      <c r="AA342" s="474"/>
      <c r="AB342" s="236"/>
      <c r="AC342" s="236"/>
      <c r="AD342" s="474"/>
      <c r="AE342" s="475"/>
    </row>
    <row r="343" spans="1:31" x14ac:dyDescent="0.2">
      <c r="A343" s="464"/>
      <c r="B343" s="465"/>
      <c r="C343" s="476" t="s">
        <v>397</v>
      </c>
      <c r="D343" s="478"/>
      <c r="E343" s="473"/>
      <c r="F343" s="478"/>
      <c r="G343" s="473"/>
      <c r="H343" s="478"/>
      <c r="I343" s="473"/>
      <c r="J343" s="244" t="str">
        <f t="shared" ref="J343:J347" si="1002">IF(F343&gt;0,H343/F343,"-")</f>
        <v>-</v>
      </c>
      <c r="K343" s="244" t="str">
        <f t="shared" ref="K343:K347" si="1003">IF(G343&gt;0,I343/G343,"-")</f>
        <v>-</v>
      </c>
      <c r="L343" s="474">
        <f t="shared" ref="L343:L347" si="1004">H343-F343</f>
        <v>0</v>
      </c>
      <c r="M343" s="474">
        <f t="shared" ref="M343:M347" si="1005">I343-G343</f>
        <v>0</v>
      </c>
      <c r="N343" s="244" t="str">
        <f t="shared" ref="N343:N347" si="1006">IF(D343&gt;0,H343/D343,"-")</f>
        <v>-</v>
      </c>
      <c r="O343" s="244" t="str">
        <f t="shared" ref="O343:O347" si="1007">IF(E343&gt;0,I343/E343,"-")</f>
        <v>-</v>
      </c>
      <c r="P343" s="474">
        <f t="shared" ref="P343:P347" si="1008">H343-D343</f>
        <v>0</v>
      </c>
      <c r="Q343" s="475">
        <f t="shared" ref="Q343:Q347" si="1009">I343-E343</f>
        <v>0</v>
      </c>
      <c r="R343" s="478"/>
      <c r="S343" s="473"/>
      <c r="T343" s="478"/>
      <c r="U343" s="473"/>
      <c r="V343" s="478"/>
      <c r="W343" s="473"/>
      <c r="X343" s="244" t="str">
        <f t="shared" ref="X343:X347" si="1010">IF(T343&gt;0,V343/T343,"-")</f>
        <v>-</v>
      </c>
      <c r="Y343" s="244" t="str">
        <f t="shared" ref="Y343:Y347" si="1011">IF(U343&gt;0,W343/U343,"-")</f>
        <v>-</v>
      </c>
      <c r="Z343" s="474">
        <f t="shared" ref="Z343:Z347" si="1012">V343-T343</f>
        <v>0</v>
      </c>
      <c r="AA343" s="474">
        <f t="shared" ref="AA343:AA347" si="1013">W343-U343</f>
        <v>0</v>
      </c>
      <c r="AB343" s="244" t="str">
        <f t="shared" ref="AB343:AB347" si="1014">IF(R343&gt;0,V343/R343,"-")</f>
        <v>-</v>
      </c>
      <c r="AC343" s="244" t="str">
        <f t="shared" ref="AC343:AC347" si="1015">IF(S343&gt;0,W343/S343,"-")</f>
        <v>-</v>
      </c>
      <c r="AD343" s="474">
        <f t="shared" ref="AD343:AD347" si="1016">V343-R343</f>
        <v>0</v>
      </c>
      <c r="AE343" s="475">
        <f t="shared" ref="AE343:AE347" si="1017">W343-S343</f>
        <v>0</v>
      </c>
    </row>
    <row r="344" spans="1:31" ht="22.5" x14ac:dyDescent="0.2">
      <c r="A344" s="464"/>
      <c r="B344" s="465"/>
      <c r="C344" s="477" t="s">
        <v>398</v>
      </c>
      <c r="D344" s="478"/>
      <c r="E344" s="473"/>
      <c r="F344" s="478"/>
      <c r="G344" s="473"/>
      <c r="H344" s="478"/>
      <c r="I344" s="473"/>
      <c r="J344" s="244" t="str">
        <f t="shared" si="1002"/>
        <v>-</v>
      </c>
      <c r="K344" s="244" t="str">
        <f t="shared" si="1003"/>
        <v>-</v>
      </c>
      <c r="L344" s="474">
        <f t="shared" si="1004"/>
        <v>0</v>
      </c>
      <c r="M344" s="474">
        <f t="shared" si="1005"/>
        <v>0</v>
      </c>
      <c r="N344" s="244" t="str">
        <f t="shared" si="1006"/>
        <v>-</v>
      </c>
      <c r="O344" s="244" t="str">
        <f t="shared" si="1007"/>
        <v>-</v>
      </c>
      <c r="P344" s="474">
        <f t="shared" si="1008"/>
        <v>0</v>
      </c>
      <c r="Q344" s="475">
        <f t="shared" si="1009"/>
        <v>0</v>
      </c>
      <c r="R344" s="478"/>
      <c r="S344" s="473"/>
      <c r="T344" s="478"/>
      <c r="U344" s="473"/>
      <c r="V344" s="478"/>
      <c r="W344" s="473"/>
      <c r="X344" s="244" t="str">
        <f t="shared" si="1010"/>
        <v>-</v>
      </c>
      <c r="Y344" s="244" t="str">
        <f t="shared" si="1011"/>
        <v>-</v>
      </c>
      <c r="Z344" s="474">
        <f t="shared" si="1012"/>
        <v>0</v>
      </c>
      <c r="AA344" s="474">
        <f t="shared" si="1013"/>
        <v>0</v>
      </c>
      <c r="AB344" s="244" t="str">
        <f t="shared" si="1014"/>
        <v>-</v>
      </c>
      <c r="AC344" s="244" t="str">
        <f t="shared" si="1015"/>
        <v>-</v>
      </c>
      <c r="AD344" s="474">
        <f t="shared" si="1016"/>
        <v>0</v>
      </c>
      <c r="AE344" s="475">
        <f t="shared" si="1017"/>
        <v>0</v>
      </c>
    </row>
    <row r="345" spans="1:31" ht="22.5" x14ac:dyDescent="0.2">
      <c r="A345" s="464"/>
      <c r="B345" s="465"/>
      <c r="C345" s="477" t="s">
        <v>399</v>
      </c>
      <c r="D345" s="478"/>
      <c r="E345" s="473"/>
      <c r="F345" s="478"/>
      <c r="G345" s="473"/>
      <c r="H345" s="478"/>
      <c r="I345" s="473"/>
      <c r="J345" s="244" t="str">
        <f t="shared" si="1002"/>
        <v>-</v>
      </c>
      <c r="K345" s="244" t="str">
        <f t="shared" si="1003"/>
        <v>-</v>
      </c>
      <c r="L345" s="474">
        <f t="shared" si="1004"/>
        <v>0</v>
      </c>
      <c r="M345" s="474">
        <f t="shared" si="1005"/>
        <v>0</v>
      </c>
      <c r="N345" s="244" t="str">
        <f t="shared" si="1006"/>
        <v>-</v>
      </c>
      <c r="O345" s="244" t="str">
        <f t="shared" si="1007"/>
        <v>-</v>
      </c>
      <c r="P345" s="474">
        <f t="shared" si="1008"/>
        <v>0</v>
      </c>
      <c r="Q345" s="475">
        <f t="shared" si="1009"/>
        <v>0</v>
      </c>
      <c r="R345" s="478"/>
      <c r="S345" s="473"/>
      <c r="T345" s="478"/>
      <c r="U345" s="473"/>
      <c r="V345" s="478"/>
      <c r="W345" s="473"/>
      <c r="X345" s="244" t="str">
        <f t="shared" si="1010"/>
        <v>-</v>
      </c>
      <c r="Y345" s="244" t="str">
        <f t="shared" si="1011"/>
        <v>-</v>
      </c>
      <c r="Z345" s="474">
        <f t="shared" si="1012"/>
        <v>0</v>
      </c>
      <c r="AA345" s="474">
        <f t="shared" si="1013"/>
        <v>0</v>
      </c>
      <c r="AB345" s="244" t="str">
        <f t="shared" si="1014"/>
        <v>-</v>
      </c>
      <c r="AC345" s="244" t="str">
        <f t="shared" si="1015"/>
        <v>-</v>
      </c>
      <c r="AD345" s="474">
        <f t="shared" si="1016"/>
        <v>0</v>
      </c>
      <c r="AE345" s="475">
        <f t="shared" si="1017"/>
        <v>0</v>
      </c>
    </row>
    <row r="346" spans="1:31" x14ac:dyDescent="0.2">
      <c r="A346" s="464"/>
      <c r="B346" s="465"/>
      <c r="C346" s="477" t="s">
        <v>400</v>
      </c>
      <c r="D346" s="478"/>
      <c r="E346" s="473"/>
      <c r="F346" s="478"/>
      <c r="G346" s="473"/>
      <c r="H346" s="478"/>
      <c r="I346" s="473"/>
      <c r="J346" s="244" t="str">
        <f t="shared" si="1002"/>
        <v>-</v>
      </c>
      <c r="K346" s="244" t="str">
        <f t="shared" si="1003"/>
        <v>-</v>
      </c>
      <c r="L346" s="474">
        <f t="shared" si="1004"/>
        <v>0</v>
      </c>
      <c r="M346" s="474">
        <f t="shared" si="1005"/>
        <v>0</v>
      </c>
      <c r="N346" s="244" t="str">
        <f t="shared" si="1006"/>
        <v>-</v>
      </c>
      <c r="O346" s="244" t="str">
        <f t="shared" si="1007"/>
        <v>-</v>
      </c>
      <c r="P346" s="474">
        <f t="shared" si="1008"/>
        <v>0</v>
      </c>
      <c r="Q346" s="475">
        <f t="shared" si="1009"/>
        <v>0</v>
      </c>
      <c r="R346" s="478"/>
      <c r="S346" s="473"/>
      <c r="T346" s="478"/>
      <c r="U346" s="473"/>
      <c r="V346" s="478"/>
      <c r="W346" s="473"/>
      <c r="X346" s="244" t="str">
        <f t="shared" si="1010"/>
        <v>-</v>
      </c>
      <c r="Y346" s="244" t="str">
        <f t="shared" si="1011"/>
        <v>-</v>
      </c>
      <c r="Z346" s="474">
        <f t="shared" si="1012"/>
        <v>0</v>
      </c>
      <c r="AA346" s="474">
        <f t="shared" si="1013"/>
        <v>0</v>
      </c>
      <c r="AB346" s="244" t="str">
        <f t="shared" si="1014"/>
        <v>-</v>
      </c>
      <c r="AC346" s="244" t="str">
        <f t="shared" si="1015"/>
        <v>-</v>
      </c>
      <c r="AD346" s="474">
        <f t="shared" si="1016"/>
        <v>0</v>
      </c>
      <c r="AE346" s="475">
        <f t="shared" si="1017"/>
        <v>0</v>
      </c>
    </row>
    <row r="347" spans="1:31" x14ac:dyDescent="0.2">
      <c r="A347" s="464"/>
      <c r="B347" s="465"/>
      <c r="C347" s="477" t="s">
        <v>401</v>
      </c>
      <c r="D347" s="478"/>
      <c r="E347" s="473"/>
      <c r="F347" s="478"/>
      <c r="G347" s="473"/>
      <c r="H347" s="478"/>
      <c r="I347" s="473"/>
      <c r="J347" s="244" t="str">
        <f t="shared" si="1002"/>
        <v>-</v>
      </c>
      <c r="K347" s="244" t="str">
        <f t="shared" si="1003"/>
        <v>-</v>
      </c>
      <c r="L347" s="474">
        <f t="shared" si="1004"/>
        <v>0</v>
      </c>
      <c r="M347" s="474">
        <f t="shared" si="1005"/>
        <v>0</v>
      </c>
      <c r="N347" s="244" t="str">
        <f t="shared" si="1006"/>
        <v>-</v>
      </c>
      <c r="O347" s="244" t="str">
        <f t="shared" si="1007"/>
        <v>-</v>
      </c>
      <c r="P347" s="474">
        <f t="shared" si="1008"/>
        <v>0</v>
      </c>
      <c r="Q347" s="475">
        <f t="shared" si="1009"/>
        <v>0</v>
      </c>
      <c r="R347" s="478"/>
      <c r="S347" s="473"/>
      <c r="T347" s="478"/>
      <c r="U347" s="473"/>
      <c r="V347" s="478"/>
      <c r="W347" s="473"/>
      <c r="X347" s="244" t="str">
        <f t="shared" si="1010"/>
        <v>-</v>
      </c>
      <c r="Y347" s="244" t="str">
        <f t="shared" si="1011"/>
        <v>-</v>
      </c>
      <c r="Z347" s="474">
        <f t="shared" si="1012"/>
        <v>0</v>
      </c>
      <c r="AA347" s="474">
        <f t="shared" si="1013"/>
        <v>0</v>
      </c>
      <c r="AB347" s="244" t="str">
        <f t="shared" si="1014"/>
        <v>-</v>
      </c>
      <c r="AC347" s="244" t="str">
        <f t="shared" si="1015"/>
        <v>-</v>
      </c>
      <c r="AD347" s="474">
        <f t="shared" si="1016"/>
        <v>0</v>
      </c>
      <c r="AE347" s="475">
        <f t="shared" si="1017"/>
        <v>0</v>
      </c>
    </row>
    <row r="348" spans="1:31" x14ac:dyDescent="0.2">
      <c r="A348" s="464"/>
      <c r="B348" s="465"/>
      <c r="C348" s="469" t="s">
        <v>404</v>
      </c>
      <c r="D348" s="470">
        <f t="shared" ref="D348:I348" si="1018">D350+D351+D352+D353+D354</f>
        <v>0</v>
      </c>
      <c r="E348" s="470">
        <f t="shared" si="1018"/>
        <v>0</v>
      </c>
      <c r="F348" s="470">
        <f t="shared" si="1018"/>
        <v>0</v>
      </c>
      <c r="G348" s="470">
        <f t="shared" si="1018"/>
        <v>0</v>
      </c>
      <c r="H348" s="470">
        <f t="shared" si="1018"/>
        <v>0</v>
      </c>
      <c r="I348" s="470">
        <f t="shared" si="1018"/>
        <v>0</v>
      </c>
      <c r="J348" s="236" t="str">
        <f t="shared" ref="J348:K348" si="1019">IF(F348&gt;0,H348/F348,"-")</f>
        <v>-</v>
      </c>
      <c r="K348" s="236" t="str">
        <f t="shared" si="1019"/>
        <v>-</v>
      </c>
      <c r="L348" s="471">
        <f t="shared" ref="L348:M348" si="1020">H348-F348</f>
        <v>0</v>
      </c>
      <c r="M348" s="471">
        <f t="shared" si="1020"/>
        <v>0</v>
      </c>
      <c r="N348" s="236" t="str">
        <f t="shared" ref="N348:O348" si="1021">IF(D348&gt;0,H348/D348,"-")</f>
        <v>-</v>
      </c>
      <c r="O348" s="236" t="str">
        <f t="shared" si="1021"/>
        <v>-</v>
      </c>
      <c r="P348" s="471">
        <f t="shared" ref="P348:Q348" si="1022">H348-D348</f>
        <v>0</v>
      </c>
      <c r="Q348" s="472">
        <f t="shared" si="1022"/>
        <v>0</v>
      </c>
      <c r="R348" s="470">
        <f t="shared" ref="R348:W348" si="1023">R350+R351+R352+R353+R354</f>
        <v>0</v>
      </c>
      <c r="S348" s="470">
        <f t="shared" si="1023"/>
        <v>0</v>
      </c>
      <c r="T348" s="470">
        <f t="shared" si="1023"/>
        <v>0</v>
      </c>
      <c r="U348" s="470">
        <f t="shared" si="1023"/>
        <v>0</v>
      </c>
      <c r="V348" s="470">
        <f t="shared" si="1023"/>
        <v>0</v>
      </c>
      <c r="W348" s="470">
        <f t="shared" si="1023"/>
        <v>0</v>
      </c>
      <c r="X348" s="236" t="str">
        <f t="shared" ref="X348:Y348" si="1024">IF(T348&gt;0,V348/T348,"-")</f>
        <v>-</v>
      </c>
      <c r="Y348" s="236" t="str">
        <f t="shared" si="1024"/>
        <v>-</v>
      </c>
      <c r="Z348" s="471">
        <f t="shared" ref="Z348:AA348" si="1025">V348-T348</f>
        <v>0</v>
      </c>
      <c r="AA348" s="471">
        <f t="shared" si="1025"/>
        <v>0</v>
      </c>
      <c r="AB348" s="236" t="str">
        <f t="shared" ref="AB348:AC348" si="1026">IF(R348&gt;0,V348/R348,"-")</f>
        <v>-</v>
      </c>
      <c r="AC348" s="236" t="str">
        <f t="shared" si="1026"/>
        <v>-</v>
      </c>
      <c r="AD348" s="471">
        <f t="shared" ref="AD348:AE348" si="1027">V348-R348</f>
        <v>0</v>
      </c>
      <c r="AE348" s="472">
        <f t="shared" si="1027"/>
        <v>0</v>
      </c>
    </row>
    <row r="349" spans="1:31" x14ac:dyDescent="0.2">
      <c r="A349" s="464"/>
      <c r="B349" s="465"/>
      <c r="C349" s="466" t="s">
        <v>242</v>
      </c>
      <c r="D349" s="473"/>
      <c r="E349" s="473"/>
      <c r="F349" s="473"/>
      <c r="G349" s="473"/>
      <c r="H349" s="473"/>
      <c r="I349" s="473"/>
      <c r="J349" s="236"/>
      <c r="K349" s="236"/>
      <c r="L349" s="474"/>
      <c r="M349" s="474"/>
      <c r="N349" s="236"/>
      <c r="O349" s="236"/>
      <c r="P349" s="474"/>
      <c r="Q349" s="475"/>
      <c r="R349" s="473"/>
      <c r="S349" s="473"/>
      <c r="T349" s="473"/>
      <c r="U349" s="473"/>
      <c r="V349" s="473"/>
      <c r="W349" s="473"/>
      <c r="X349" s="236"/>
      <c r="Y349" s="236"/>
      <c r="Z349" s="474"/>
      <c r="AA349" s="474"/>
      <c r="AB349" s="236"/>
      <c r="AC349" s="236"/>
      <c r="AD349" s="474"/>
      <c r="AE349" s="475"/>
    </row>
    <row r="350" spans="1:31" x14ac:dyDescent="0.2">
      <c r="A350" s="464"/>
      <c r="B350" s="465"/>
      <c r="C350" s="476" t="s">
        <v>397</v>
      </c>
      <c r="D350" s="478"/>
      <c r="E350" s="473"/>
      <c r="F350" s="478"/>
      <c r="G350" s="473"/>
      <c r="H350" s="478"/>
      <c r="I350" s="473"/>
      <c r="J350" s="244" t="str">
        <f t="shared" ref="J350:J354" si="1028">IF(F350&gt;0,H350/F350,"-")</f>
        <v>-</v>
      </c>
      <c r="K350" s="244" t="str">
        <f t="shared" ref="K350:K354" si="1029">IF(G350&gt;0,I350/G350,"-")</f>
        <v>-</v>
      </c>
      <c r="L350" s="474">
        <f t="shared" ref="L350:L354" si="1030">H350-F350</f>
        <v>0</v>
      </c>
      <c r="M350" s="474">
        <f t="shared" ref="M350:M354" si="1031">I350-G350</f>
        <v>0</v>
      </c>
      <c r="N350" s="244" t="str">
        <f t="shared" ref="N350:N354" si="1032">IF(D350&gt;0,H350/D350,"-")</f>
        <v>-</v>
      </c>
      <c r="O350" s="244" t="str">
        <f t="shared" ref="O350:O354" si="1033">IF(E350&gt;0,I350/E350,"-")</f>
        <v>-</v>
      </c>
      <c r="P350" s="474">
        <f t="shared" ref="P350:P354" si="1034">H350-D350</f>
        <v>0</v>
      </c>
      <c r="Q350" s="475">
        <f t="shared" ref="Q350:Q354" si="1035">I350-E350</f>
        <v>0</v>
      </c>
      <c r="R350" s="478"/>
      <c r="S350" s="473"/>
      <c r="T350" s="478"/>
      <c r="U350" s="473"/>
      <c r="V350" s="478"/>
      <c r="W350" s="473"/>
      <c r="X350" s="244" t="str">
        <f t="shared" ref="X350:X354" si="1036">IF(T350&gt;0,V350/T350,"-")</f>
        <v>-</v>
      </c>
      <c r="Y350" s="244" t="str">
        <f t="shared" ref="Y350:Y354" si="1037">IF(U350&gt;0,W350/U350,"-")</f>
        <v>-</v>
      </c>
      <c r="Z350" s="474">
        <f t="shared" ref="Z350:Z354" si="1038">V350-T350</f>
        <v>0</v>
      </c>
      <c r="AA350" s="474">
        <f t="shared" ref="AA350:AA354" si="1039">W350-U350</f>
        <v>0</v>
      </c>
      <c r="AB350" s="244" t="str">
        <f t="shared" ref="AB350:AB354" si="1040">IF(R350&gt;0,V350/R350,"-")</f>
        <v>-</v>
      </c>
      <c r="AC350" s="244" t="str">
        <f t="shared" ref="AC350:AC354" si="1041">IF(S350&gt;0,W350/S350,"-")</f>
        <v>-</v>
      </c>
      <c r="AD350" s="474">
        <f t="shared" ref="AD350:AD354" si="1042">V350-R350</f>
        <v>0</v>
      </c>
      <c r="AE350" s="475">
        <f t="shared" ref="AE350:AE354" si="1043">W350-S350</f>
        <v>0</v>
      </c>
    </row>
    <row r="351" spans="1:31" ht="22.5" x14ac:dyDescent="0.2">
      <c r="A351" s="464"/>
      <c r="B351" s="465"/>
      <c r="C351" s="477" t="s">
        <v>398</v>
      </c>
      <c r="D351" s="478"/>
      <c r="E351" s="473"/>
      <c r="F351" s="478"/>
      <c r="G351" s="473"/>
      <c r="H351" s="478"/>
      <c r="I351" s="473"/>
      <c r="J351" s="244" t="str">
        <f t="shared" si="1028"/>
        <v>-</v>
      </c>
      <c r="K351" s="244" t="str">
        <f t="shared" si="1029"/>
        <v>-</v>
      </c>
      <c r="L351" s="474">
        <f t="shared" si="1030"/>
        <v>0</v>
      </c>
      <c r="M351" s="474">
        <f t="shared" si="1031"/>
        <v>0</v>
      </c>
      <c r="N351" s="244" t="str">
        <f t="shared" si="1032"/>
        <v>-</v>
      </c>
      <c r="O351" s="244" t="str">
        <f t="shared" si="1033"/>
        <v>-</v>
      </c>
      <c r="P351" s="474">
        <f t="shared" si="1034"/>
        <v>0</v>
      </c>
      <c r="Q351" s="475">
        <f t="shared" si="1035"/>
        <v>0</v>
      </c>
      <c r="R351" s="478"/>
      <c r="S351" s="473"/>
      <c r="T351" s="478"/>
      <c r="U351" s="473"/>
      <c r="V351" s="478"/>
      <c r="W351" s="473"/>
      <c r="X351" s="244" t="str">
        <f t="shared" si="1036"/>
        <v>-</v>
      </c>
      <c r="Y351" s="244" t="str">
        <f t="shared" si="1037"/>
        <v>-</v>
      </c>
      <c r="Z351" s="474">
        <f t="shared" si="1038"/>
        <v>0</v>
      </c>
      <c r="AA351" s="474">
        <f t="shared" si="1039"/>
        <v>0</v>
      </c>
      <c r="AB351" s="244" t="str">
        <f t="shared" si="1040"/>
        <v>-</v>
      </c>
      <c r="AC351" s="244" t="str">
        <f t="shared" si="1041"/>
        <v>-</v>
      </c>
      <c r="AD351" s="474">
        <f t="shared" si="1042"/>
        <v>0</v>
      </c>
      <c r="AE351" s="475">
        <f t="shared" si="1043"/>
        <v>0</v>
      </c>
    </row>
    <row r="352" spans="1:31" ht="22.5" x14ac:dyDescent="0.2">
      <c r="A352" s="464"/>
      <c r="B352" s="465"/>
      <c r="C352" s="477" t="s">
        <v>399</v>
      </c>
      <c r="D352" s="478"/>
      <c r="E352" s="473"/>
      <c r="F352" s="478"/>
      <c r="G352" s="473"/>
      <c r="H352" s="478"/>
      <c r="I352" s="473"/>
      <c r="J352" s="244" t="str">
        <f t="shared" si="1028"/>
        <v>-</v>
      </c>
      <c r="K352" s="244" t="str">
        <f t="shared" si="1029"/>
        <v>-</v>
      </c>
      <c r="L352" s="474">
        <f t="shared" si="1030"/>
        <v>0</v>
      </c>
      <c r="M352" s="474">
        <f t="shared" si="1031"/>
        <v>0</v>
      </c>
      <c r="N352" s="244" t="str">
        <f t="shared" si="1032"/>
        <v>-</v>
      </c>
      <c r="O352" s="244" t="str">
        <f t="shared" si="1033"/>
        <v>-</v>
      </c>
      <c r="P352" s="474">
        <f t="shared" si="1034"/>
        <v>0</v>
      </c>
      <c r="Q352" s="475">
        <f t="shared" si="1035"/>
        <v>0</v>
      </c>
      <c r="R352" s="478"/>
      <c r="S352" s="473"/>
      <c r="T352" s="478"/>
      <c r="U352" s="473"/>
      <c r="V352" s="478"/>
      <c r="W352" s="473"/>
      <c r="X352" s="244" t="str">
        <f t="shared" si="1036"/>
        <v>-</v>
      </c>
      <c r="Y352" s="244" t="str">
        <f t="shared" si="1037"/>
        <v>-</v>
      </c>
      <c r="Z352" s="474">
        <f t="shared" si="1038"/>
        <v>0</v>
      </c>
      <c r="AA352" s="474">
        <f t="shared" si="1039"/>
        <v>0</v>
      </c>
      <c r="AB352" s="244" t="str">
        <f t="shared" si="1040"/>
        <v>-</v>
      </c>
      <c r="AC352" s="244" t="str">
        <f t="shared" si="1041"/>
        <v>-</v>
      </c>
      <c r="AD352" s="474">
        <f t="shared" si="1042"/>
        <v>0</v>
      </c>
      <c r="AE352" s="475">
        <f t="shared" si="1043"/>
        <v>0</v>
      </c>
    </row>
    <row r="353" spans="1:31" x14ac:dyDescent="0.2">
      <c r="A353" s="464"/>
      <c r="B353" s="465"/>
      <c r="C353" s="477" t="s">
        <v>400</v>
      </c>
      <c r="D353" s="478"/>
      <c r="E353" s="473"/>
      <c r="F353" s="478"/>
      <c r="G353" s="473"/>
      <c r="H353" s="478"/>
      <c r="I353" s="473"/>
      <c r="J353" s="244" t="str">
        <f t="shared" si="1028"/>
        <v>-</v>
      </c>
      <c r="K353" s="244" t="str">
        <f t="shared" si="1029"/>
        <v>-</v>
      </c>
      <c r="L353" s="474">
        <f t="shared" si="1030"/>
        <v>0</v>
      </c>
      <c r="M353" s="474">
        <f t="shared" si="1031"/>
        <v>0</v>
      </c>
      <c r="N353" s="244" t="str">
        <f t="shared" si="1032"/>
        <v>-</v>
      </c>
      <c r="O353" s="244" t="str">
        <f t="shared" si="1033"/>
        <v>-</v>
      </c>
      <c r="P353" s="474">
        <f t="shared" si="1034"/>
        <v>0</v>
      </c>
      <c r="Q353" s="475">
        <f t="shared" si="1035"/>
        <v>0</v>
      </c>
      <c r="R353" s="478"/>
      <c r="S353" s="473"/>
      <c r="T353" s="478"/>
      <c r="U353" s="473"/>
      <c r="V353" s="478"/>
      <c r="W353" s="473"/>
      <c r="X353" s="244" t="str">
        <f t="shared" si="1036"/>
        <v>-</v>
      </c>
      <c r="Y353" s="244" t="str">
        <f t="shared" si="1037"/>
        <v>-</v>
      </c>
      <c r="Z353" s="474">
        <f t="shared" si="1038"/>
        <v>0</v>
      </c>
      <c r="AA353" s="474">
        <f t="shared" si="1039"/>
        <v>0</v>
      </c>
      <c r="AB353" s="244" t="str">
        <f t="shared" si="1040"/>
        <v>-</v>
      </c>
      <c r="AC353" s="244" t="str">
        <f t="shared" si="1041"/>
        <v>-</v>
      </c>
      <c r="AD353" s="474">
        <f t="shared" si="1042"/>
        <v>0</v>
      </c>
      <c r="AE353" s="475">
        <f t="shared" si="1043"/>
        <v>0</v>
      </c>
    </row>
    <row r="354" spans="1:31" x14ac:dyDescent="0.2">
      <c r="A354" s="479"/>
      <c r="B354" s="480"/>
      <c r="C354" s="481" t="s">
        <v>401</v>
      </c>
      <c r="D354" s="478"/>
      <c r="E354" s="473"/>
      <c r="F354" s="478"/>
      <c r="G354" s="473"/>
      <c r="H354" s="478"/>
      <c r="I354" s="473"/>
      <c r="J354" s="262" t="str">
        <f t="shared" si="1028"/>
        <v>-</v>
      </c>
      <c r="K354" s="262" t="str">
        <f t="shared" si="1029"/>
        <v>-</v>
      </c>
      <c r="L354" s="482">
        <f t="shared" si="1030"/>
        <v>0</v>
      </c>
      <c r="M354" s="482">
        <f t="shared" si="1031"/>
        <v>0</v>
      </c>
      <c r="N354" s="262" t="str">
        <f t="shared" si="1032"/>
        <v>-</v>
      </c>
      <c r="O354" s="262" t="str">
        <f t="shared" si="1033"/>
        <v>-</v>
      </c>
      <c r="P354" s="482">
        <f t="shared" si="1034"/>
        <v>0</v>
      </c>
      <c r="Q354" s="483">
        <f t="shared" si="1035"/>
        <v>0</v>
      </c>
      <c r="R354" s="478"/>
      <c r="S354" s="473"/>
      <c r="T354" s="478"/>
      <c r="U354" s="473"/>
      <c r="V354" s="478"/>
      <c r="W354" s="473"/>
      <c r="X354" s="262" t="str">
        <f t="shared" si="1036"/>
        <v>-</v>
      </c>
      <c r="Y354" s="262" t="str">
        <f t="shared" si="1037"/>
        <v>-</v>
      </c>
      <c r="Z354" s="482">
        <f t="shared" si="1038"/>
        <v>0</v>
      </c>
      <c r="AA354" s="482">
        <f t="shared" si="1039"/>
        <v>0</v>
      </c>
      <c r="AB354" s="262" t="str">
        <f t="shared" si="1040"/>
        <v>-</v>
      </c>
      <c r="AC354" s="262" t="str">
        <f t="shared" si="1041"/>
        <v>-</v>
      </c>
      <c r="AD354" s="482">
        <f t="shared" si="1042"/>
        <v>0</v>
      </c>
      <c r="AE354" s="483">
        <f t="shared" si="1043"/>
        <v>0</v>
      </c>
    </row>
    <row r="355" spans="1:31" ht="22.5" x14ac:dyDescent="0.2">
      <c r="A355" s="484"/>
      <c r="B355" s="485"/>
      <c r="C355" s="486" t="s">
        <v>405</v>
      </c>
      <c r="D355" s="487">
        <f>IFERROR((D327-D333-D588-D589)/D322/3*1000,0)</f>
        <v>0</v>
      </c>
      <c r="E355" s="487">
        <f>IFERROR((E327-E333-E588-E589)/D322/3*1000,0)</f>
        <v>0</v>
      </c>
      <c r="F355" s="487">
        <f>IFERROR((F327-F333-F588-F589)/F322/3*1000,0)</f>
        <v>0</v>
      </c>
      <c r="G355" s="487">
        <f>IFERROR((G327-G333-G588-G589)/F322/3*1000,0)</f>
        <v>0</v>
      </c>
      <c r="H355" s="487">
        <f>IFERROR((H327-H333-H588-H589)/H322/3*1000,0)</f>
        <v>0</v>
      </c>
      <c r="I355" s="487">
        <f>IFERROR((I327-I333-I588-I589)/H322/3*1000,0)</f>
        <v>0</v>
      </c>
      <c r="J355" s="488">
        <f t="shared" ref="J355:K359" si="1044">IFERROR(H355/F355,0)</f>
        <v>0</v>
      </c>
      <c r="K355" s="488">
        <f t="shared" si="1044"/>
        <v>0</v>
      </c>
      <c r="L355" s="471">
        <f t="shared" ref="L355:M359" si="1045">H355-F355</f>
        <v>0</v>
      </c>
      <c r="M355" s="471">
        <f t="shared" si="1045"/>
        <v>0</v>
      </c>
      <c r="N355" s="488">
        <f>IFERROR(H355/D355,0)</f>
        <v>0</v>
      </c>
      <c r="O355" s="488">
        <f>IFERROR(I355/E355,0)</f>
        <v>0</v>
      </c>
      <c r="P355" s="471">
        <f>H355-D355</f>
        <v>0</v>
      </c>
      <c r="Q355" s="472">
        <f>I355-E355</f>
        <v>0</v>
      </c>
      <c r="R355" s="487">
        <f>IFERROR((R327-R333-R588-R589)/R322/[1]Период!$B$3*1000,0)</f>
        <v>0</v>
      </c>
      <c r="S355" s="487">
        <f>IFERROR((S327-S333-S588-S589)/R322/[1]Период!$B$3*1000,0)</f>
        <v>0</v>
      </c>
      <c r="T355" s="487">
        <f>IFERROR((T327-T333-T588-T589)/T322/[1]Период!$B$3*1000,0)</f>
        <v>0</v>
      </c>
      <c r="U355" s="487">
        <f>IFERROR((U327-U333-U588-U589)/T322/[1]Период!$B$3*1000,0)</f>
        <v>0</v>
      </c>
      <c r="V355" s="487">
        <f>IFERROR((V327-V333-V588-V589)/V322/[1]Период!$B$3*1000,0)</f>
        <v>0</v>
      </c>
      <c r="W355" s="487">
        <f>IFERROR((W327-W333-W588-W589)/V322/[1]Период!$B$3*1000,0)</f>
        <v>0</v>
      </c>
      <c r="X355" s="488">
        <f t="shared" ref="X355:Y359" si="1046">IFERROR(V355/T355,0)</f>
        <v>0</v>
      </c>
      <c r="Y355" s="488">
        <f t="shared" si="1046"/>
        <v>0</v>
      </c>
      <c r="Z355" s="471">
        <f t="shared" ref="Z355:AA359" si="1047">V355-T355</f>
        <v>0</v>
      </c>
      <c r="AA355" s="471">
        <f t="shared" si="1047"/>
        <v>0</v>
      </c>
      <c r="AB355" s="488">
        <f>IFERROR(V355/R355,0)</f>
        <v>0</v>
      </c>
      <c r="AC355" s="488">
        <f>IFERROR(W355/S355,0)</f>
        <v>0</v>
      </c>
      <c r="AD355" s="471">
        <f>V355-R355</f>
        <v>0</v>
      </c>
      <c r="AE355" s="472">
        <f>W355-S355</f>
        <v>0</v>
      </c>
    </row>
    <row r="356" spans="1:31" x14ac:dyDescent="0.2">
      <c r="A356" s="489"/>
      <c r="B356" s="490"/>
      <c r="C356" s="491" t="s">
        <v>242</v>
      </c>
      <c r="D356" s="492"/>
      <c r="E356" s="382"/>
      <c r="F356" s="492"/>
      <c r="G356" s="382"/>
      <c r="H356" s="492"/>
      <c r="I356" s="382"/>
      <c r="J356" s="244">
        <f t="shared" si="1044"/>
        <v>0</v>
      </c>
      <c r="K356" s="244">
        <f t="shared" si="1044"/>
        <v>0</v>
      </c>
      <c r="L356" s="474">
        <f t="shared" si="1045"/>
        <v>0</v>
      </c>
      <c r="M356" s="474">
        <f t="shared" si="1045"/>
        <v>0</v>
      </c>
      <c r="N356" s="244">
        <f t="shared" ref="N356:O359" si="1048">IFERROR(H356/D356,0)</f>
        <v>0</v>
      </c>
      <c r="O356" s="244">
        <f t="shared" si="1048"/>
        <v>0</v>
      </c>
      <c r="P356" s="474">
        <f t="shared" ref="P356:Q359" si="1049">H356-D356</f>
        <v>0</v>
      </c>
      <c r="Q356" s="475">
        <f t="shared" si="1049"/>
        <v>0</v>
      </c>
      <c r="R356" s="492"/>
      <c r="S356" s="382"/>
      <c r="T356" s="492"/>
      <c r="U356" s="382"/>
      <c r="V356" s="492"/>
      <c r="W356" s="382"/>
      <c r="X356" s="244">
        <f t="shared" si="1046"/>
        <v>0</v>
      </c>
      <c r="Y356" s="244">
        <f t="shared" si="1046"/>
        <v>0</v>
      </c>
      <c r="Z356" s="474">
        <f t="shared" si="1047"/>
        <v>0</v>
      </c>
      <c r="AA356" s="474">
        <f t="shared" si="1047"/>
        <v>0</v>
      </c>
      <c r="AB356" s="244">
        <f t="shared" ref="AB356:AC359" si="1050">IFERROR(V356/R356,0)</f>
        <v>0</v>
      </c>
      <c r="AC356" s="244">
        <f t="shared" si="1050"/>
        <v>0</v>
      </c>
      <c r="AD356" s="474">
        <f t="shared" ref="AD356:AE359" si="1051">V356-R356</f>
        <v>0</v>
      </c>
      <c r="AE356" s="475">
        <f t="shared" si="1051"/>
        <v>0</v>
      </c>
    </row>
    <row r="357" spans="1:31" x14ac:dyDescent="0.2">
      <c r="A357" s="489"/>
      <c r="B357" s="490"/>
      <c r="C357" s="493" t="s">
        <v>406</v>
      </c>
      <c r="D357" s="492">
        <f>IFERROR((D334-D340-D591-D592)/D324/3*1000,0)</f>
        <v>0</v>
      </c>
      <c r="E357" s="492">
        <f>IFERROR((E334-E340-E591-E592)/D324/3*1000,0)</f>
        <v>0</v>
      </c>
      <c r="F357" s="492">
        <f>IFERROR((F334-F340-F591-F592)/F324/3*1000,0)</f>
        <v>0</v>
      </c>
      <c r="G357" s="492">
        <f>IFERROR((G334-G340-G591-G592)/F324/3*1000,0)</f>
        <v>0</v>
      </c>
      <c r="H357" s="492">
        <f>IFERROR((H334-H340-H591-H592)/H324/3*1000,0)</f>
        <v>0</v>
      </c>
      <c r="I357" s="492">
        <f>IFERROR((I334-I340-I591-I592)/H324/3*1000,0)</f>
        <v>0</v>
      </c>
      <c r="J357" s="244">
        <f t="shared" si="1044"/>
        <v>0</v>
      </c>
      <c r="K357" s="244">
        <f t="shared" si="1044"/>
        <v>0</v>
      </c>
      <c r="L357" s="474">
        <f t="shared" si="1045"/>
        <v>0</v>
      </c>
      <c r="M357" s="474">
        <f t="shared" si="1045"/>
        <v>0</v>
      </c>
      <c r="N357" s="244">
        <f t="shared" si="1048"/>
        <v>0</v>
      </c>
      <c r="O357" s="244">
        <f t="shared" si="1048"/>
        <v>0</v>
      </c>
      <c r="P357" s="474">
        <f t="shared" si="1049"/>
        <v>0</v>
      </c>
      <c r="Q357" s="475">
        <f t="shared" si="1049"/>
        <v>0</v>
      </c>
      <c r="R357" s="492">
        <f>IFERROR((R334-R340-R591-R592)/R324/[1]Период!$B$3*1000,0)</f>
        <v>0</v>
      </c>
      <c r="S357" s="492">
        <f>IFERROR((S334-S340-S591-S592)/R324/[1]Период!$B$3*1000,0)</f>
        <v>0</v>
      </c>
      <c r="T357" s="492">
        <f>IFERROR((T334-T340-T591-T592)/T324/[1]Период!$B$3*1000,0)</f>
        <v>0</v>
      </c>
      <c r="U357" s="492">
        <f>IFERROR((U334-U340-U591-U592)/T324/[1]Период!$B$3*1000,0)</f>
        <v>0</v>
      </c>
      <c r="V357" s="492">
        <f>IFERROR((V334-V340-V591-V592)/V324/[1]Период!$B$3*1000,0)</f>
        <v>0</v>
      </c>
      <c r="W357" s="492">
        <f>IFERROR((W334-W340-W591-W592)/V324/[1]Период!$B$3*1000,0)</f>
        <v>0</v>
      </c>
      <c r="X357" s="244">
        <f t="shared" si="1046"/>
        <v>0</v>
      </c>
      <c r="Y357" s="244">
        <f t="shared" si="1046"/>
        <v>0</v>
      </c>
      <c r="Z357" s="474">
        <f t="shared" si="1047"/>
        <v>0</v>
      </c>
      <c r="AA357" s="474">
        <f t="shared" si="1047"/>
        <v>0</v>
      </c>
      <c r="AB357" s="244">
        <f t="shared" si="1050"/>
        <v>0</v>
      </c>
      <c r="AC357" s="244">
        <f t="shared" si="1050"/>
        <v>0</v>
      </c>
      <c r="AD357" s="474">
        <f t="shared" si="1051"/>
        <v>0</v>
      </c>
      <c r="AE357" s="475">
        <f t="shared" si="1051"/>
        <v>0</v>
      </c>
    </row>
    <row r="358" spans="1:31" x14ac:dyDescent="0.2">
      <c r="A358" s="489"/>
      <c r="B358" s="490"/>
      <c r="C358" s="493" t="s">
        <v>407</v>
      </c>
      <c r="D358" s="492">
        <f>IFERROR((D341-D347-D594-D595)/D325/3*1000,0)</f>
        <v>0</v>
      </c>
      <c r="E358" s="492">
        <f>IFERROR((E341-E347-E594-E595)/D325/3*1000,0)</f>
        <v>0</v>
      </c>
      <c r="F358" s="492">
        <f>IFERROR((F341-F347-F594-F595)/F325/3*1000,0)</f>
        <v>0</v>
      </c>
      <c r="G358" s="492">
        <f>IFERROR((G341-G347-G594-G595)/F325/3*1000,0)</f>
        <v>0</v>
      </c>
      <c r="H358" s="492">
        <f>IFERROR((H341-H347-H594-H595)/H325/3*1000,0)</f>
        <v>0</v>
      </c>
      <c r="I358" s="492">
        <f>IFERROR((I341-I347-I594-I595)/H325/3*1000,0)</f>
        <v>0</v>
      </c>
      <c r="J358" s="244">
        <f t="shared" si="1044"/>
        <v>0</v>
      </c>
      <c r="K358" s="244">
        <f t="shared" si="1044"/>
        <v>0</v>
      </c>
      <c r="L358" s="474">
        <f t="shared" si="1045"/>
        <v>0</v>
      </c>
      <c r="M358" s="474">
        <f t="shared" si="1045"/>
        <v>0</v>
      </c>
      <c r="N358" s="244">
        <f t="shared" si="1048"/>
        <v>0</v>
      </c>
      <c r="O358" s="244">
        <f t="shared" si="1048"/>
        <v>0</v>
      </c>
      <c r="P358" s="474">
        <f t="shared" si="1049"/>
        <v>0</v>
      </c>
      <c r="Q358" s="475">
        <f t="shared" si="1049"/>
        <v>0</v>
      </c>
      <c r="R358" s="492">
        <f>IFERROR((R341-R347-R594-R595)/R325/[1]Период!$B$3*1000,0)</f>
        <v>0</v>
      </c>
      <c r="S358" s="492">
        <f>IFERROR((S341-S347-S594-S595)/R325/[1]Период!$B$3*1000,0)</f>
        <v>0</v>
      </c>
      <c r="T358" s="492">
        <f>IFERROR((T341-T347-T594-T595)/T325/[1]Период!$B$3*1000,0)</f>
        <v>0</v>
      </c>
      <c r="U358" s="492">
        <f>IFERROR((U341-U347-U594-U595)/T325/[1]Период!$B$3*1000,0)</f>
        <v>0</v>
      </c>
      <c r="V358" s="492">
        <f>IFERROR((V341-V347-V594-V595)/V325/[1]Период!$B$3*1000,0)</f>
        <v>0</v>
      </c>
      <c r="W358" s="492">
        <f>IFERROR((W341-W347-W594-W595)/V325/[1]Период!$B$3*1000,0)</f>
        <v>0</v>
      </c>
      <c r="X358" s="244">
        <f t="shared" si="1046"/>
        <v>0</v>
      </c>
      <c r="Y358" s="244">
        <f t="shared" si="1046"/>
        <v>0</v>
      </c>
      <c r="Z358" s="474">
        <f t="shared" si="1047"/>
        <v>0</v>
      </c>
      <c r="AA358" s="474">
        <f t="shared" si="1047"/>
        <v>0</v>
      </c>
      <c r="AB358" s="244">
        <f t="shared" si="1050"/>
        <v>0</v>
      </c>
      <c r="AC358" s="244">
        <f t="shared" si="1050"/>
        <v>0</v>
      </c>
      <c r="AD358" s="474">
        <f t="shared" si="1051"/>
        <v>0</v>
      </c>
      <c r="AE358" s="475">
        <f t="shared" si="1051"/>
        <v>0</v>
      </c>
    </row>
    <row r="359" spans="1:31" x14ac:dyDescent="0.2">
      <c r="A359" s="489"/>
      <c r="B359" s="490"/>
      <c r="C359" s="494" t="s">
        <v>408</v>
      </c>
      <c r="D359" s="495">
        <f>IFERROR((D348-D354-D597-D598)/D326/3*1000,0)</f>
        <v>0</v>
      </c>
      <c r="E359" s="495">
        <f>IFERROR((E348-E354-E597-E598)/D326/3*1000,0)</f>
        <v>0</v>
      </c>
      <c r="F359" s="495">
        <f>IFERROR((F348-F354-F597-F598)/F326/3*1000,0)</f>
        <v>0</v>
      </c>
      <c r="G359" s="495">
        <f>IFERROR((G348-G354-G597-G598)/F326/3*1000,0)</f>
        <v>0</v>
      </c>
      <c r="H359" s="495">
        <f>IFERROR((H348-H354-H597-H598)/H326/3*1000,0)</f>
        <v>0</v>
      </c>
      <c r="I359" s="495">
        <f>IFERROR((I348-I354-I597-I598)/H326/3*1000,0)</f>
        <v>0</v>
      </c>
      <c r="J359" s="244">
        <f t="shared" si="1044"/>
        <v>0</v>
      </c>
      <c r="K359" s="244">
        <f t="shared" si="1044"/>
        <v>0</v>
      </c>
      <c r="L359" s="474">
        <f t="shared" si="1045"/>
        <v>0</v>
      </c>
      <c r="M359" s="474">
        <f t="shared" si="1045"/>
        <v>0</v>
      </c>
      <c r="N359" s="244">
        <f t="shared" si="1048"/>
        <v>0</v>
      </c>
      <c r="O359" s="244">
        <f t="shared" si="1048"/>
        <v>0</v>
      </c>
      <c r="P359" s="474">
        <f t="shared" si="1049"/>
        <v>0</v>
      </c>
      <c r="Q359" s="475">
        <f t="shared" si="1049"/>
        <v>0</v>
      </c>
      <c r="R359" s="495">
        <f>IFERROR((R348-R354-R597-R598)/R326/[1]Период!$B$3*1000,0)</f>
        <v>0</v>
      </c>
      <c r="S359" s="495">
        <f>IFERROR((S348-S354-S597-S598)/R326/[1]Период!$B$3*1000,0)</f>
        <v>0</v>
      </c>
      <c r="T359" s="495">
        <f>IFERROR((T348-T354-T597-T598)/T326/[1]Период!$B$3*1000,0)</f>
        <v>0</v>
      </c>
      <c r="U359" s="495">
        <f>IFERROR((U348-U354-U597-U598)/T326/[1]Период!$B$3*1000,0)</f>
        <v>0</v>
      </c>
      <c r="V359" s="495">
        <f>IFERROR((V348-V354-V597-V598)/V326/[1]Период!$B$3*1000,0)</f>
        <v>0</v>
      </c>
      <c r="W359" s="495">
        <f>IFERROR((W348-W354-W597-W598)/V326/[1]Период!$B$3*1000,0)</f>
        <v>0</v>
      </c>
      <c r="X359" s="244">
        <f t="shared" si="1046"/>
        <v>0</v>
      </c>
      <c r="Y359" s="244">
        <f t="shared" si="1046"/>
        <v>0</v>
      </c>
      <c r="Z359" s="474">
        <f t="shared" si="1047"/>
        <v>0</v>
      </c>
      <c r="AA359" s="474">
        <f t="shared" si="1047"/>
        <v>0</v>
      </c>
      <c r="AB359" s="244">
        <f t="shared" si="1050"/>
        <v>0</v>
      </c>
      <c r="AC359" s="244">
        <f t="shared" si="1050"/>
        <v>0</v>
      </c>
      <c r="AD359" s="474">
        <f t="shared" si="1051"/>
        <v>0</v>
      </c>
      <c r="AE359" s="475">
        <f t="shared" si="1051"/>
        <v>0</v>
      </c>
    </row>
    <row r="360" spans="1:31" x14ac:dyDescent="0.2">
      <c r="A360" s="457">
        <v>10</v>
      </c>
      <c r="B360" s="458"/>
      <c r="C360" s="459" t="s">
        <v>416</v>
      </c>
      <c r="D360" s="856"/>
      <c r="E360" s="854"/>
      <c r="F360" s="853"/>
      <c r="G360" s="854"/>
      <c r="H360" s="853"/>
      <c r="I360" s="854"/>
      <c r="J360" s="853"/>
      <c r="K360" s="854"/>
      <c r="L360" s="853"/>
      <c r="M360" s="854"/>
      <c r="N360" s="853"/>
      <c r="O360" s="854"/>
      <c r="P360" s="853"/>
      <c r="Q360" s="855"/>
      <c r="R360" s="856"/>
      <c r="S360" s="854"/>
      <c r="T360" s="853"/>
      <c r="U360" s="854"/>
      <c r="V360" s="853"/>
      <c r="W360" s="854"/>
      <c r="X360" s="853"/>
      <c r="Y360" s="854"/>
      <c r="Z360" s="853"/>
      <c r="AA360" s="854"/>
      <c r="AB360" s="853"/>
      <c r="AC360" s="854"/>
      <c r="AD360" s="853"/>
      <c r="AE360" s="855"/>
    </row>
    <row r="361" spans="1:31" x14ac:dyDescent="0.2">
      <c r="A361" s="460"/>
      <c r="B361" s="461"/>
      <c r="C361" s="462" t="s">
        <v>394</v>
      </c>
      <c r="D361" s="863">
        <f>D363+D364+D365</f>
        <v>0</v>
      </c>
      <c r="E361" s="864"/>
      <c r="F361" s="863">
        <f>F363+F364+F365</f>
        <v>0</v>
      </c>
      <c r="G361" s="864"/>
      <c r="H361" s="863">
        <f>H363+H364+H365</f>
        <v>0</v>
      </c>
      <c r="I361" s="864"/>
      <c r="J361" s="848" t="str">
        <f t="shared" ref="J361" si="1052">IF(F361&gt;0,H361/F361,"-")</f>
        <v>-</v>
      </c>
      <c r="K361" s="849"/>
      <c r="L361" s="850">
        <f t="shared" ref="L361" si="1053">H361-F361</f>
        <v>0</v>
      </c>
      <c r="M361" s="851"/>
      <c r="N361" s="848" t="str">
        <f t="shared" ref="N361" si="1054">IF(D361&gt;0,H361/D361,"-")</f>
        <v>-</v>
      </c>
      <c r="O361" s="849"/>
      <c r="P361" s="850">
        <f t="shared" ref="P361" si="1055">H361-D361</f>
        <v>0</v>
      </c>
      <c r="Q361" s="852"/>
      <c r="R361" s="863">
        <f>R363+R364+R365</f>
        <v>0</v>
      </c>
      <c r="S361" s="864"/>
      <c r="T361" s="863">
        <f>T363+T364+T365</f>
        <v>0</v>
      </c>
      <c r="U361" s="864"/>
      <c r="V361" s="863">
        <f>V363+V364+V365</f>
        <v>0</v>
      </c>
      <c r="W361" s="864"/>
      <c r="X361" s="848" t="str">
        <f t="shared" ref="X361" si="1056">IF(T361&gt;0,V361/T361,"-")</f>
        <v>-</v>
      </c>
      <c r="Y361" s="849"/>
      <c r="Z361" s="850">
        <f t="shared" ref="Z361" si="1057">V361-T361</f>
        <v>0</v>
      </c>
      <c r="AA361" s="851"/>
      <c r="AB361" s="848" t="str">
        <f t="shared" ref="AB361" si="1058">IF(R361&gt;0,V361/R361,"-")</f>
        <v>-</v>
      </c>
      <c r="AC361" s="849"/>
      <c r="AD361" s="850">
        <f t="shared" ref="AD361" si="1059">V361-R361</f>
        <v>0</v>
      </c>
      <c r="AE361" s="852"/>
    </row>
    <row r="362" spans="1:31" x14ac:dyDescent="0.2">
      <c r="A362" s="464"/>
      <c r="B362" s="465"/>
      <c r="C362" s="466" t="s">
        <v>242</v>
      </c>
      <c r="D362" s="861"/>
      <c r="E362" s="862"/>
      <c r="F362" s="861"/>
      <c r="G362" s="862"/>
      <c r="H362" s="861"/>
      <c r="I362" s="862"/>
      <c r="J362" s="784"/>
      <c r="K362" s="785"/>
      <c r="L362" s="857"/>
      <c r="M362" s="858"/>
      <c r="N362" s="784"/>
      <c r="O362" s="785"/>
      <c r="P362" s="857"/>
      <c r="Q362" s="859"/>
      <c r="R362" s="861"/>
      <c r="S362" s="862"/>
      <c r="T362" s="861"/>
      <c r="U362" s="862"/>
      <c r="V362" s="861"/>
      <c r="W362" s="862"/>
      <c r="X362" s="784"/>
      <c r="Y362" s="785"/>
      <c r="Z362" s="857"/>
      <c r="AA362" s="858"/>
      <c r="AB362" s="784"/>
      <c r="AC362" s="785"/>
      <c r="AD362" s="857"/>
      <c r="AE362" s="859"/>
    </row>
    <row r="363" spans="1:31" x14ac:dyDescent="0.2">
      <c r="A363" s="464"/>
      <c r="B363" s="465"/>
      <c r="C363" s="467" t="s">
        <v>323</v>
      </c>
      <c r="D363" s="874"/>
      <c r="E363" s="873"/>
      <c r="F363" s="870"/>
      <c r="G363" s="871"/>
      <c r="H363" s="872"/>
      <c r="I363" s="873"/>
      <c r="J363" s="784" t="str">
        <f t="shared" ref="J363:K366" si="1060">IF(F363&gt;0,H363/F363,"-")</f>
        <v>-</v>
      </c>
      <c r="K363" s="785"/>
      <c r="L363" s="857">
        <f t="shared" ref="L363:M366" si="1061">H363-F363</f>
        <v>0</v>
      </c>
      <c r="M363" s="858"/>
      <c r="N363" s="784" t="str">
        <f t="shared" ref="N363:O366" si="1062">IF(D363&gt;0,H363/D363,"-")</f>
        <v>-</v>
      </c>
      <c r="O363" s="785"/>
      <c r="P363" s="857">
        <f t="shared" ref="P363:Q366" si="1063">H363-D363</f>
        <v>0</v>
      </c>
      <c r="Q363" s="859"/>
      <c r="R363" s="874"/>
      <c r="S363" s="873"/>
      <c r="T363" s="870"/>
      <c r="U363" s="871"/>
      <c r="V363" s="872"/>
      <c r="W363" s="873"/>
      <c r="X363" s="784" t="str">
        <f t="shared" ref="X363:Y366" si="1064">IF(T363&gt;0,V363/T363,"-")</f>
        <v>-</v>
      </c>
      <c r="Y363" s="785"/>
      <c r="Z363" s="857">
        <f t="shared" ref="Z363:AA366" si="1065">V363-T363</f>
        <v>0</v>
      </c>
      <c r="AA363" s="858"/>
      <c r="AB363" s="784" t="str">
        <f t="shared" ref="AB363:AC366" si="1066">IF(R363&gt;0,V363/R363,"-")</f>
        <v>-</v>
      </c>
      <c r="AC363" s="785"/>
      <c r="AD363" s="857">
        <f t="shared" ref="AD363:AE366" si="1067">V363-R363</f>
        <v>0</v>
      </c>
      <c r="AE363" s="859"/>
    </row>
    <row r="364" spans="1:31" x14ac:dyDescent="0.2">
      <c r="A364" s="464"/>
      <c r="B364" s="465"/>
      <c r="C364" s="467" t="s">
        <v>325</v>
      </c>
      <c r="D364" s="860"/>
      <c r="E364" s="783"/>
      <c r="F364" s="870"/>
      <c r="G364" s="871"/>
      <c r="H364" s="782"/>
      <c r="I364" s="783"/>
      <c r="J364" s="784" t="str">
        <f t="shared" si="1060"/>
        <v>-</v>
      </c>
      <c r="K364" s="785"/>
      <c r="L364" s="857">
        <f t="shared" si="1061"/>
        <v>0</v>
      </c>
      <c r="M364" s="858"/>
      <c r="N364" s="784" t="str">
        <f t="shared" si="1062"/>
        <v>-</v>
      </c>
      <c r="O364" s="785"/>
      <c r="P364" s="857">
        <f t="shared" si="1063"/>
        <v>0</v>
      </c>
      <c r="Q364" s="859"/>
      <c r="R364" s="860"/>
      <c r="S364" s="783"/>
      <c r="T364" s="870"/>
      <c r="U364" s="871"/>
      <c r="V364" s="782"/>
      <c r="W364" s="783"/>
      <c r="X364" s="784" t="str">
        <f t="shared" si="1064"/>
        <v>-</v>
      </c>
      <c r="Y364" s="785"/>
      <c r="Z364" s="857">
        <f t="shared" si="1065"/>
        <v>0</v>
      </c>
      <c r="AA364" s="858"/>
      <c r="AB364" s="784" t="str">
        <f t="shared" si="1066"/>
        <v>-</v>
      </c>
      <c r="AC364" s="785"/>
      <c r="AD364" s="857">
        <f t="shared" si="1067"/>
        <v>0</v>
      </c>
      <c r="AE364" s="859"/>
    </row>
    <row r="365" spans="1:31" x14ac:dyDescent="0.2">
      <c r="A365" s="464"/>
      <c r="B365" s="465"/>
      <c r="C365" s="468" t="s">
        <v>395</v>
      </c>
      <c r="D365" s="875">
        <v>0</v>
      </c>
      <c r="E365" s="876"/>
      <c r="F365" s="870">
        <v>0</v>
      </c>
      <c r="G365" s="871"/>
      <c r="H365" s="782">
        <v>0</v>
      </c>
      <c r="I365" s="783"/>
      <c r="J365" s="784" t="str">
        <f t="shared" si="1060"/>
        <v>-</v>
      </c>
      <c r="K365" s="785"/>
      <c r="L365" s="857">
        <f t="shared" si="1061"/>
        <v>0</v>
      </c>
      <c r="M365" s="858"/>
      <c r="N365" s="784" t="str">
        <f t="shared" si="1062"/>
        <v>-</v>
      </c>
      <c r="O365" s="785"/>
      <c r="P365" s="857">
        <f t="shared" si="1063"/>
        <v>0</v>
      </c>
      <c r="Q365" s="859"/>
      <c r="R365" s="875">
        <v>0</v>
      </c>
      <c r="S365" s="876"/>
      <c r="T365" s="870">
        <v>0</v>
      </c>
      <c r="U365" s="871"/>
      <c r="V365" s="782">
        <v>0</v>
      </c>
      <c r="W365" s="783"/>
      <c r="X365" s="784" t="str">
        <f t="shared" si="1064"/>
        <v>-</v>
      </c>
      <c r="Y365" s="785"/>
      <c r="Z365" s="857">
        <f t="shared" si="1065"/>
        <v>0</v>
      </c>
      <c r="AA365" s="858"/>
      <c r="AB365" s="784" t="str">
        <f t="shared" si="1066"/>
        <v>-</v>
      </c>
      <c r="AC365" s="785"/>
      <c r="AD365" s="857">
        <f t="shared" si="1067"/>
        <v>0</v>
      </c>
      <c r="AE365" s="859"/>
    </row>
    <row r="366" spans="1:31" x14ac:dyDescent="0.2">
      <c r="A366" s="464"/>
      <c r="B366" s="465"/>
      <c r="C366" s="469" t="s">
        <v>396</v>
      </c>
      <c r="D366" s="470">
        <f>SUM(D368:D372)</f>
        <v>0</v>
      </c>
      <c r="E366" s="470">
        <f t="shared" ref="E366:I366" si="1068">SUM(E368:E372)</f>
        <v>0</v>
      </c>
      <c r="F366" s="470">
        <f t="shared" si="1068"/>
        <v>0</v>
      </c>
      <c r="G366" s="470">
        <f t="shared" si="1068"/>
        <v>0</v>
      </c>
      <c r="H366" s="470">
        <f t="shared" si="1068"/>
        <v>0</v>
      </c>
      <c r="I366" s="470">
        <f t="shared" si="1068"/>
        <v>0</v>
      </c>
      <c r="J366" s="236" t="str">
        <f t="shared" si="1060"/>
        <v>-</v>
      </c>
      <c r="K366" s="236" t="str">
        <f t="shared" si="1060"/>
        <v>-</v>
      </c>
      <c r="L366" s="471">
        <f t="shared" si="1061"/>
        <v>0</v>
      </c>
      <c r="M366" s="471">
        <f t="shared" si="1061"/>
        <v>0</v>
      </c>
      <c r="N366" s="236" t="str">
        <f t="shared" si="1062"/>
        <v>-</v>
      </c>
      <c r="O366" s="236" t="str">
        <f t="shared" si="1062"/>
        <v>-</v>
      </c>
      <c r="P366" s="471">
        <f t="shared" si="1063"/>
        <v>0</v>
      </c>
      <c r="Q366" s="472">
        <f t="shared" si="1063"/>
        <v>0</v>
      </c>
      <c r="R366" s="498">
        <f>SUM(R368:R372)</f>
        <v>0</v>
      </c>
      <c r="S366" s="470">
        <f t="shared" ref="S366:W366" si="1069">SUM(S368:S372)</f>
        <v>0</v>
      </c>
      <c r="T366" s="470">
        <f t="shared" si="1069"/>
        <v>0</v>
      </c>
      <c r="U366" s="470">
        <f t="shared" si="1069"/>
        <v>0</v>
      </c>
      <c r="V366" s="470">
        <f t="shared" si="1069"/>
        <v>0</v>
      </c>
      <c r="W366" s="470">
        <f t="shared" si="1069"/>
        <v>0</v>
      </c>
      <c r="X366" s="236" t="str">
        <f t="shared" si="1064"/>
        <v>-</v>
      </c>
      <c r="Y366" s="236" t="str">
        <f t="shared" si="1064"/>
        <v>-</v>
      </c>
      <c r="Z366" s="471">
        <f t="shared" si="1065"/>
        <v>0</v>
      </c>
      <c r="AA366" s="471">
        <f t="shared" si="1065"/>
        <v>0</v>
      </c>
      <c r="AB366" s="236" t="str">
        <f t="shared" si="1066"/>
        <v>-</v>
      </c>
      <c r="AC366" s="236" t="str">
        <f t="shared" si="1066"/>
        <v>-</v>
      </c>
      <c r="AD366" s="471">
        <f t="shared" si="1067"/>
        <v>0</v>
      </c>
      <c r="AE366" s="472">
        <f t="shared" si="1067"/>
        <v>0</v>
      </c>
    </row>
    <row r="367" spans="1:31" x14ac:dyDescent="0.2">
      <c r="A367" s="464"/>
      <c r="B367" s="465"/>
      <c r="C367" s="466" t="s">
        <v>242</v>
      </c>
      <c r="D367" s="473"/>
      <c r="E367" s="473"/>
      <c r="F367" s="473"/>
      <c r="G367" s="473"/>
      <c r="H367" s="473"/>
      <c r="I367" s="473"/>
      <c r="J367" s="236"/>
      <c r="K367" s="236"/>
      <c r="L367" s="474"/>
      <c r="M367" s="474"/>
      <c r="N367" s="236"/>
      <c r="O367" s="236"/>
      <c r="P367" s="474"/>
      <c r="Q367" s="475"/>
      <c r="R367" s="473"/>
      <c r="S367" s="473"/>
      <c r="T367" s="473"/>
      <c r="U367" s="473"/>
      <c r="V367" s="473"/>
      <c r="W367" s="473"/>
      <c r="X367" s="236"/>
      <c r="Y367" s="236"/>
      <c r="Z367" s="474"/>
      <c r="AA367" s="474"/>
      <c r="AB367" s="236"/>
      <c r="AC367" s="236"/>
      <c r="AD367" s="474"/>
      <c r="AE367" s="475"/>
    </row>
    <row r="368" spans="1:31" x14ac:dyDescent="0.2">
      <c r="A368" s="464"/>
      <c r="B368" s="465"/>
      <c r="C368" s="476" t="s">
        <v>397</v>
      </c>
      <c r="D368" s="473"/>
      <c r="E368" s="473"/>
      <c r="F368" s="473"/>
      <c r="G368" s="473"/>
      <c r="H368" s="473"/>
      <c r="I368" s="473"/>
      <c r="J368" s="244" t="str">
        <f t="shared" ref="J368:J372" si="1070">IF(F368&gt;0,H368/F368,"-")</f>
        <v>-</v>
      </c>
      <c r="K368" s="244" t="str">
        <f t="shared" ref="K368:K372" si="1071">IF(G368&gt;0,I368/G368,"-")</f>
        <v>-</v>
      </c>
      <c r="L368" s="474">
        <f t="shared" ref="L368:L372" si="1072">H368-F368</f>
        <v>0</v>
      </c>
      <c r="M368" s="474">
        <f t="shared" ref="M368:M372" si="1073">I368-G368</f>
        <v>0</v>
      </c>
      <c r="N368" s="244" t="str">
        <f t="shared" ref="N368:N372" si="1074">IF(D368&gt;0,H368/D368,"-")</f>
        <v>-</v>
      </c>
      <c r="O368" s="244" t="str">
        <f t="shared" ref="O368:O372" si="1075">IF(E368&gt;0,I368/E368,"-")</f>
        <v>-</v>
      </c>
      <c r="P368" s="474">
        <f t="shared" ref="P368:P372" si="1076">H368-D368</f>
        <v>0</v>
      </c>
      <c r="Q368" s="475">
        <f t="shared" ref="Q368:Q372" si="1077">I368-E368</f>
        <v>0</v>
      </c>
      <c r="R368" s="473"/>
      <c r="S368" s="473"/>
      <c r="T368" s="473"/>
      <c r="U368" s="473"/>
      <c r="V368" s="473"/>
      <c r="W368" s="473"/>
      <c r="X368" s="244" t="str">
        <f t="shared" ref="X368:X372" si="1078">IF(T368&gt;0,V368/T368,"-")</f>
        <v>-</v>
      </c>
      <c r="Y368" s="244" t="str">
        <f t="shared" ref="Y368:Y372" si="1079">IF(U368&gt;0,W368/U368,"-")</f>
        <v>-</v>
      </c>
      <c r="Z368" s="474">
        <f t="shared" ref="Z368:Z372" si="1080">V368-T368</f>
        <v>0</v>
      </c>
      <c r="AA368" s="474">
        <f t="shared" ref="AA368:AA372" si="1081">W368-U368</f>
        <v>0</v>
      </c>
      <c r="AB368" s="244" t="str">
        <f t="shared" ref="AB368:AB372" si="1082">IF(R368&gt;0,V368/R368,"-")</f>
        <v>-</v>
      </c>
      <c r="AC368" s="244" t="str">
        <f t="shared" ref="AC368:AC372" si="1083">IF(S368&gt;0,W368/S368,"-")</f>
        <v>-</v>
      </c>
      <c r="AD368" s="474">
        <f t="shared" ref="AD368:AD372" si="1084">V368-R368</f>
        <v>0</v>
      </c>
      <c r="AE368" s="475">
        <f t="shared" ref="AE368:AE372" si="1085">W368-S368</f>
        <v>0</v>
      </c>
    </row>
    <row r="369" spans="1:31" ht="22.5" x14ac:dyDescent="0.2">
      <c r="A369" s="464"/>
      <c r="B369" s="465"/>
      <c r="C369" s="477" t="s">
        <v>398</v>
      </c>
      <c r="D369" s="473"/>
      <c r="E369" s="473"/>
      <c r="F369" s="473"/>
      <c r="G369" s="473"/>
      <c r="H369" s="473"/>
      <c r="I369" s="473"/>
      <c r="J369" s="244" t="str">
        <f t="shared" si="1070"/>
        <v>-</v>
      </c>
      <c r="K369" s="244" t="str">
        <f t="shared" si="1071"/>
        <v>-</v>
      </c>
      <c r="L369" s="474">
        <f t="shared" si="1072"/>
        <v>0</v>
      </c>
      <c r="M369" s="474">
        <f t="shared" si="1073"/>
        <v>0</v>
      </c>
      <c r="N369" s="244" t="str">
        <f t="shared" si="1074"/>
        <v>-</v>
      </c>
      <c r="O369" s="244" t="str">
        <f t="shared" si="1075"/>
        <v>-</v>
      </c>
      <c r="P369" s="474">
        <f t="shared" si="1076"/>
        <v>0</v>
      </c>
      <c r="Q369" s="475">
        <f t="shared" si="1077"/>
        <v>0</v>
      </c>
      <c r="R369" s="473"/>
      <c r="S369" s="473"/>
      <c r="T369" s="473"/>
      <c r="U369" s="473"/>
      <c r="V369" s="473"/>
      <c r="W369" s="473"/>
      <c r="X369" s="244" t="str">
        <f t="shared" si="1078"/>
        <v>-</v>
      </c>
      <c r="Y369" s="244" t="str">
        <f t="shared" si="1079"/>
        <v>-</v>
      </c>
      <c r="Z369" s="474">
        <f t="shared" si="1080"/>
        <v>0</v>
      </c>
      <c r="AA369" s="474">
        <f t="shared" si="1081"/>
        <v>0</v>
      </c>
      <c r="AB369" s="244" t="str">
        <f t="shared" si="1082"/>
        <v>-</v>
      </c>
      <c r="AC369" s="244" t="str">
        <f t="shared" si="1083"/>
        <v>-</v>
      </c>
      <c r="AD369" s="474">
        <f t="shared" si="1084"/>
        <v>0</v>
      </c>
      <c r="AE369" s="475">
        <f t="shared" si="1085"/>
        <v>0</v>
      </c>
    </row>
    <row r="370" spans="1:31" ht="22.5" x14ac:dyDescent="0.2">
      <c r="A370" s="464"/>
      <c r="B370" s="465"/>
      <c r="C370" s="477" t="s">
        <v>399</v>
      </c>
      <c r="D370" s="473"/>
      <c r="E370" s="473"/>
      <c r="F370" s="473"/>
      <c r="G370" s="473"/>
      <c r="H370" s="473"/>
      <c r="I370" s="473"/>
      <c r="J370" s="244" t="str">
        <f t="shared" si="1070"/>
        <v>-</v>
      </c>
      <c r="K370" s="244" t="str">
        <f t="shared" si="1071"/>
        <v>-</v>
      </c>
      <c r="L370" s="474">
        <f t="shared" si="1072"/>
        <v>0</v>
      </c>
      <c r="M370" s="474">
        <f t="shared" si="1073"/>
        <v>0</v>
      </c>
      <c r="N370" s="244" t="str">
        <f t="shared" si="1074"/>
        <v>-</v>
      </c>
      <c r="O370" s="244" t="str">
        <f t="shared" si="1075"/>
        <v>-</v>
      </c>
      <c r="P370" s="474">
        <f t="shared" si="1076"/>
        <v>0</v>
      </c>
      <c r="Q370" s="475">
        <f t="shared" si="1077"/>
        <v>0</v>
      </c>
      <c r="R370" s="473"/>
      <c r="S370" s="473"/>
      <c r="T370" s="473"/>
      <c r="U370" s="473"/>
      <c r="V370" s="473"/>
      <c r="W370" s="473"/>
      <c r="X370" s="244" t="str">
        <f t="shared" si="1078"/>
        <v>-</v>
      </c>
      <c r="Y370" s="244" t="str">
        <f t="shared" si="1079"/>
        <v>-</v>
      </c>
      <c r="Z370" s="474">
        <f t="shared" si="1080"/>
        <v>0</v>
      </c>
      <c r="AA370" s="474">
        <f t="shared" si="1081"/>
        <v>0</v>
      </c>
      <c r="AB370" s="244" t="str">
        <f t="shared" si="1082"/>
        <v>-</v>
      </c>
      <c r="AC370" s="244" t="str">
        <f t="shared" si="1083"/>
        <v>-</v>
      </c>
      <c r="AD370" s="474">
        <f t="shared" si="1084"/>
        <v>0</v>
      </c>
      <c r="AE370" s="475">
        <f t="shared" si="1085"/>
        <v>0</v>
      </c>
    </row>
    <row r="371" spans="1:31" x14ac:dyDescent="0.2">
      <c r="A371" s="464"/>
      <c r="B371" s="465"/>
      <c r="C371" s="477" t="s">
        <v>400</v>
      </c>
      <c r="D371" s="473"/>
      <c r="E371" s="473"/>
      <c r="F371" s="473"/>
      <c r="G371" s="473"/>
      <c r="H371" s="473"/>
      <c r="I371" s="473"/>
      <c r="J371" s="244" t="str">
        <f t="shared" si="1070"/>
        <v>-</v>
      </c>
      <c r="K371" s="244" t="str">
        <f t="shared" si="1071"/>
        <v>-</v>
      </c>
      <c r="L371" s="474">
        <f t="shared" si="1072"/>
        <v>0</v>
      </c>
      <c r="M371" s="474">
        <f t="shared" si="1073"/>
        <v>0</v>
      </c>
      <c r="N371" s="244" t="str">
        <f t="shared" si="1074"/>
        <v>-</v>
      </c>
      <c r="O371" s="244" t="str">
        <f t="shared" si="1075"/>
        <v>-</v>
      </c>
      <c r="P371" s="474">
        <f t="shared" si="1076"/>
        <v>0</v>
      </c>
      <c r="Q371" s="475">
        <f t="shared" si="1077"/>
        <v>0</v>
      </c>
      <c r="R371" s="473"/>
      <c r="S371" s="473"/>
      <c r="T371" s="473"/>
      <c r="U371" s="473"/>
      <c r="V371" s="473"/>
      <c r="W371" s="473"/>
      <c r="X371" s="244" t="str">
        <f t="shared" si="1078"/>
        <v>-</v>
      </c>
      <c r="Y371" s="244" t="str">
        <f t="shared" si="1079"/>
        <v>-</v>
      </c>
      <c r="Z371" s="474">
        <f t="shared" si="1080"/>
        <v>0</v>
      </c>
      <c r="AA371" s="474">
        <f t="shared" si="1081"/>
        <v>0</v>
      </c>
      <c r="AB371" s="244" t="str">
        <f t="shared" si="1082"/>
        <v>-</v>
      </c>
      <c r="AC371" s="244" t="str">
        <f t="shared" si="1083"/>
        <v>-</v>
      </c>
      <c r="AD371" s="474">
        <f t="shared" si="1084"/>
        <v>0</v>
      </c>
      <c r="AE371" s="475">
        <f t="shared" si="1085"/>
        <v>0</v>
      </c>
    </row>
    <row r="372" spans="1:31" x14ac:dyDescent="0.2">
      <c r="A372" s="464"/>
      <c r="B372" s="465"/>
      <c r="C372" s="477" t="s">
        <v>401</v>
      </c>
      <c r="D372" s="473"/>
      <c r="E372" s="473"/>
      <c r="F372" s="473"/>
      <c r="G372" s="473"/>
      <c r="H372" s="473"/>
      <c r="I372" s="473"/>
      <c r="J372" s="244" t="str">
        <f t="shared" si="1070"/>
        <v>-</v>
      </c>
      <c r="K372" s="244" t="str">
        <f t="shared" si="1071"/>
        <v>-</v>
      </c>
      <c r="L372" s="474">
        <f t="shared" si="1072"/>
        <v>0</v>
      </c>
      <c r="M372" s="474">
        <f t="shared" si="1073"/>
        <v>0</v>
      </c>
      <c r="N372" s="244" t="str">
        <f t="shared" si="1074"/>
        <v>-</v>
      </c>
      <c r="O372" s="244" t="str">
        <f t="shared" si="1075"/>
        <v>-</v>
      </c>
      <c r="P372" s="474">
        <f t="shared" si="1076"/>
        <v>0</v>
      </c>
      <c r="Q372" s="475">
        <f t="shared" si="1077"/>
        <v>0</v>
      </c>
      <c r="R372" s="473"/>
      <c r="S372" s="473"/>
      <c r="T372" s="473"/>
      <c r="U372" s="473"/>
      <c r="V372" s="473"/>
      <c r="W372" s="473"/>
      <c r="X372" s="244" t="str">
        <f t="shared" si="1078"/>
        <v>-</v>
      </c>
      <c r="Y372" s="244" t="str">
        <f t="shared" si="1079"/>
        <v>-</v>
      </c>
      <c r="Z372" s="474">
        <f t="shared" si="1080"/>
        <v>0</v>
      </c>
      <c r="AA372" s="474">
        <f t="shared" si="1081"/>
        <v>0</v>
      </c>
      <c r="AB372" s="244" t="str">
        <f t="shared" si="1082"/>
        <v>-</v>
      </c>
      <c r="AC372" s="244" t="str">
        <f t="shared" si="1083"/>
        <v>-</v>
      </c>
      <c r="AD372" s="474">
        <f t="shared" si="1084"/>
        <v>0</v>
      </c>
      <c r="AE372" s="475">
        <f t="shared" si="1085"/>
        <v>0</v>
      </c>
    </row>
    <row r="373" spans="1:31" x14ac:dyDescent="0.2">
      <c r="A373" s="464"/>
      <c r="B373" s="465"/>
      <c r="C373" s="469" t="s">
        <v>402</v>
      </c>
      <c r="D373" s="470">
        <f>SUM(D375:D379)</f>
        <v>0</v>
      </c>
      <c r="E373" s="470">
        <f t="shared" ref="E373:I373" si="1086">SUM(E375:E379)</f>
        <v>0</v>
      </c>
      <c r="F373" s="470">
        <f t="shared" si="1086"/>
        <v>0</v>
      </c>
      <c r="G373" s="470">
        <f t="shared" si="1086"/>
        <v>0</v>
      </c>
      <c r="H373" s="470">
        <f t="shared" si="1086"/>
        <v>0</v>
      </c>
      <c r="I373" s="470">
        <f t="shared" si="1086"/>
        <v>0</v>
      </c>
      <c r="J373" s="236" t="str">
        <f t="shared" ref="J373:K373" si="1087">IF(F373&gt;0,H373/F373,"-")</f>
        <v>-</v>
      </c>
      <c r="K373" s="236" t="str">
        <f t="shared" si="1087"/>
        <v>-</v>
      </c>
      <c r="L373" s="471">
        <f t="shared" ref="L373:M373" si="1088">H373-F373</f>
        <v>0</v>
      </c>
      <c r="M373" s="471">
        <f t="shared" si="1088"/>
        <v>0</v>
      </c>
      <c r="N373" s="236" t="str">
        <f t="shared" ref="N373:O373" si="1089">IF(D373&gt;0,H373/D373,"-")</f>
        <v>-</v>
      </c>
      <c r="O373" s="236" t="str">
        <f t="shared" si="1089"/>
        <v>-</v>
      </c>
      <c r="P373" s="471">
        <f t="shared" ref="P373:Q373" si="1090">H373-D373</f>
        <v>0</v>
      </c>
      <c r="Q373" s="472">
        <f t="shared" si="1090"/>
        <v>0</v>
      </c>
      <c r="R373" s="470">
        <f>SUM(R375:R379)</f>
        <v>0</v>
      </c>
      <c r="S373" s="470">
        <f t="shared" ref="S373:W373" si="1091">SUM(S375:S379)</f>
        <v>0</v>
      </c>
      <c r="T373" s="470">
        <f t="shared" si="1091"/>
        <v>0</v>
      </c>
      <c r="U373" s="470">
        <f t="shared" si="1091"/>
        <v>0</v>
      </c>
      <c r="V373" s="470">
        <f t="shared" si="1091"/>
        <v>0</v>
      </c>
      <c r="W373" s="470">
        <f t="shared" si="1091"/>
        <v>0</v>
      </c>
      <c r="X373" s="236" t="str">
        <f t="shared" ref="X373:Y373" si="1092">IF(T373&gt;0,V373/T373,"-")</f>
        <v>-</v>
      </c>
      <c r="Y373" s="236" t="str">
        <f t="shared" si="1092"/>
        <v>-</v>
      </c>
      <c r="Z373" s="471">
        <f t="shared" ref="Z373:AA373" si="1093">V373-T373</f>
        <v>0</v>
      </c>
      <c r="AA373" s="471">
        <f t="shared" si="1093"/>
        <v>0</v>
      </c>
      <c r="AB373" s="236" t="str">
        <f t="shared" ref="AB373:AC373" si="1094">IF(R373&gt;0,V373/R373,"-")</f>
        <v>-</v>
      </c>
      <c r="AC373" s="236" t="str">
        <f t="shared" si="1094"/>
        <v>-</v>
      </c>
      <c r="AD373" s="471">
        <f t="shared" ref="AD373:AE373" si="1095">V373-R373</f>
        <v>0</v>
      </c>
      <c r="AE373" s="472">
        <f t="shared" si="1095"/>
        <v>0</v>
      </c>
    </row>
    <row r="374" spans="1:31" x14ac:dyDescent="0.2">
      <c r="A374" s="464"/>
      <c r="B374" s="465"/>
      <c r="C374" s="466" t="s">
        <v>242</v>
      </c>
      <c r="D374" s="473"/>
      <c r="E374" s="473"/>
      <c r="F374" s="473"/>
      <c r="G374" s="473"/>
      <c r="H374" s="473"/>
      <c r="I374" s="473"/>
      <c r="J374" s="236"/>
      <c r="K374" s="236"/>
      <c r="L374" s="474"/>
      <c r="M374" s="474"/>
      <c r="N374" s="236"/>
      <c r="O374" s="236"/>
      <c r="P374" s="474"/>
      <c r="Q374" s="475"/>
      <c r="R374" s="473"/>
      <c r="S374" s="473"/>
      <c r="T374" s="473"/>
      <c r="U374" s="473"/>
      <c r="V374" s="473"/>
      <c r="W374" s="473"/>
      <c r="X374" s="236"/>
      <c r="Y374" s="236"/>
      <c r="Z374" s="474"/>
      <c r="AA374" s="474"/>
      <c r="AB374" s="236"/>
      <c r="AC374" s="236"/>
      <c r="AD374" s="474"/>
      <c r="AE374" s="475"/>
    </row>
    <row r="375" spans="1:31" x14ac:dyDescent="0.2">
      <c r="A375" s="464"/>
      <c r="B375" s="465"/>
      <c r="C375" s="476" t="s">
        <v>397</v>
      </c>
      <c r="D375" s="478"/>
      <c r="E375" s="473"/>
      <c r="F375" s="478"/>
      <c r="G375" s="473"/>
      <c r="H375" s="478"/>
      <c r="I375" s="473"/>
      <c r="J375" s="244" t="str">
        <f t="shared" ref="J375:J379" si="1096">IF(F375&gt;0,H375/F375,"-")</f>
        <v>-</v>
      </c>
      <c r="K375" s="244" t="str">
        <f t="shared" ref="K375:K379" si="1097">IF(G375&gt;0,I375/G375,"-")</f>
        <v>-</v>
      </c>
      <c r="L375" s="474">
        <f t="shared" ref="L375:L379" si="1098">H375-F375</f>
        <v>0</v>
      </c>
      <c r="M375" s="474">
        <f t="shared" ref="M375:M379" si="1099">I375-G375</f>
        <v>0</v>
      </c>
      <c r="N375" s="244" t="str">
        <f t="shared" ref="N375:N379" si="1100">IF(D375&gt;0,H375/D375,"-")</f>
        <v>-</v>
      </c>
      <c r="O375" s="244" t="str">
        <f t="shared" ref="O375:O379" si="1101">IF(E375&gt;0,I375/E375,"-")</f>
        <v>-</v>
      </c>
      <c r="P375" s="474">
        <f t="shared" ref="P375:P379" si="1102">H375-D375</f>
        <v>0</v>
      </c>
      <c r="Q375" s="475">
        <f t="shared" ref="Q375:Q379" si="1103">I375-E375</f>
        <v>0</v>
      </c>
      <c r="R375" s="478"/>
      <c r="S375" s="473"/>
      <c r="T375" s="478"/>
      <c r="U375" s="473"/>
      <c r="V375" s="478"/>
      <c r="W375" s="473"/>
      <c r="X375" s="244" t="str">
        <f t="shared" ref="X375:X379" si="1104">IF(T375&gt;0,V375/T375,"-")</f>
        <v>-</v>
      </c>
      <c r="Y375" s="244" t="str">
        <f t="shared" ref="Y375:Y379" si="1105">IF(U375&gt;0,W375/U375,"-")</f>
        <v>-</v>
      </c>
      <c r="Z375" s="474">
        <f t="shared" ref="Z375:Z379" si="1106">V375-T375</f>
        <v>0</v>
      </c>
      <c r="AA375" s="474">
        <f t="shared" ref="AA375:AA379" si="1107">W375-U375</f>
        <v>0</v>
      </c>
      <c r="AB375" s="244" t="str">
        <f t="shared" ref="AB375:AB379" si="1108">IF(R375&gt;0,V375/R375,"-")</f>
        <v>-</v>
      </c>
      <c r="AC375" s="244" t="str">
        <f t="shared" ref="AC375:AC379" si="1109">IF(S375&gt;0,W375/S375,"-")</f>
        <v>-</v>
      </c>
      <c r="AD375" s="474">
        <f t="shared" ref="AD375:AD379" si="1110">V375-R375</f>
        <v>0</v>
      </c>
      <c r="AE375" s="475">
        <f t="shared" ref="AE375:AE379" si="1111">W375-S375</f>
        <v>0</v>
      </c>
    </row>
    <row r="376" spans="1:31" ht="22.5" x14ac:dyDescent="0.2">
      <c r="A376" s="464"/>
      <c r="B376" s="465"/>
      <c r="C376" s="477" t="s">
        <v>398</v>
      </c>
      <c r="D376" s="478"/>
      <c r="E376" s="473"/>
      <c r="F376" s="478"/>
      <c r="G376" s="473"/>
      <c r="H376" s="478"/>
      <c r="I376" s="473"/>
      <c r="J376" s="244" t="str">
        <f t="shared" si="1096"/>
        <v>-</v>
      </c>
      <c r="K376" s="244" t="str">
        <f t="shared" si="1097"/>
        <v>-</v>
      </c>
      <c r="L376" s="474">
        <f t="shared" si="1098"/>
        <v>0</v>
      </c>
      <c r="M376" s="474">
        <f t="shared" si="1099"/>
        <v>0</v>
      </c>
      <c r="N376" s="244" t="str">
        <f t="shared" si="1100"/>
        <v>-</v>
      </c>
      <c r="O376" s="244" t="str">
        <f t="shared" si="1101"/>
        <v>-</v>
      </c>
      <c r="P376" s="474">
        <f t="shared" si="1102"/>
        <v>0</v>
      </c>
      <c r="Q376" s="475">
        <f t="shared" si="1103"/>
        <v>0</v>
      </c>
      <c r="R376" s="478"/>
      <c r="S376" s="473"/>
      <c r="T376" s="478"/>
      <c r="U376" s="473"/>
      <c r="V376" s="478"/>
      <c r="W376" s="473"/>
      <c r="X376" s="244" t="str">
        <f t="shared" si="1104"/>
        <v>-</v>
      </c>
      <c r="Y376" s="244" t="str">
        <f t="shared" si="1105"/>
        <v>-</v>
      </c>
      <c r="Z376" s="474">
        <f t="shared" si="1106"/>
        <v>0</v>
      </c>
      <c r="AA376" s="474">
        <f t="shared" si="1107"/>
        <v>0</v>
      </c>
      <c r="AB376" s="244" t="str">
        <f t="shared" si="1108"/>
        <v>-</v>
      </c>
      <c r="AC376" s="244" t="str">
        <f t="shared" si="1109"/>
        <v>-</v>
      </c>
      <c r="AD376" s="474">
        <f t="shared" si="1110"/>
        <v>0</v>
      </c>
      <c r="AE376" s="475">
        <f t="shared" si="1111"/>
        <v>0</v>
      </c>
    </row>
    <row r="377" spans="1:31" ht="22.5" x14ac:dyDescent="0.2">
      <c r="A377" s="464"/>
      <c r="B377" s="465"/>
      <c r="C377" s="477" t="s">
        <v>399</v>
      </c>
      <c r="D377" s="478"/>
      <c r="E377" s="473"/>
      <c r="F377" s="478"/>
      <c r="G377" s="473"/>
      <c r="H377" s="478"/>
      <c r="I377" s="473"/>
      <c r="J377" s="244" t="str">
        <f t="shared" si="1096"/>
        <v>-</v>
      </c>
      <c r="K377" s="244" t="str">
        <f t="shared" si="1097"/>
        <v>-</v>
      </c>
      <c r="L377" s="474">
        <f t="shared" si="1098"/>
        <v>0</v>
      </c>
      <c r="M377" s="474">
        <f t="shared" si="1099"/>
        <v>0</v>
      </c>
      <c r="N377" s="244" t="str">
        <f t="shared" si="1100"/>
        <v>-</v>
      </c>
      <c r="O377" s="244" t="str">
        <f t="shared" si="1101"/>
        <v>-</v>
      </c>
      <c r="P377" s="474">
        <f t="shared" si="1102"/>
        <v>0</v>
      </c>
      <c r="Q377" s="475">
        <f t="shared" si="1103"/>
        <v>0</v>
      </c>
      <c r="R377" s="478"/>
      <c r="S377" s="473"/>
      <c r="T377" s="478"/>
      <c r="U377" s="473"/>
      <c r="V377" s="478"/>
      <c r="W377" s="473"/>
      <c r="X377" s="244" t="str">
        <f t="shared" si="1104"/>
        <v>-</v>
      </c>
      <c r="Y377" s="244" t="str">
        <f t="shared" si="1105"/>
        <v>-</v>
      </c>
      <c r="Z377" s="474">
        <f t="shared" si="1106"/>
        <v>0</v>
      </c>
      <c r="AA377" s="474">
        <f t="shared" si="1107"/>
        <v>0</v>
      </c>
      <c r="AB377" s="244" t="str">
        <f t="shared" si="1108"/>
        <v>-</v>
      </c>
      <c r="AC377" s="244" t="str">
        <f t="shared" si="1109"/>
        <v>-</v>
      </c>
      <c r="AD377" s="474">
        <f t="shared" si="1110"/>
        <v>0</v>
      </c>
      <c r="AE377" s="475">
        <f t="shared" si="1111"/>
        <v>0</v>
      </c>
    </row>
    <row r="378" spans="1:31" x14ac:dyDescent="0.2">
      <c r="A378" s="464"/>
      <c r="B378" s="465"/>
      <c r="C378" s="477" t="s">
        <v>400</v>
      </c>
      <c r="D378" s="478"/>
      <c r="E378" s="473"/>
      <c r="F378" s="478"/>
      <c r="G378" s="473"/>
      <c r="H378" s="478"/>
      <c r="I378" s="473"/>
      <c r="J378" s="244" t="str">
        <f t="shared" si="1096"/>
        <v>-</v>
      </c>
      <c r="K378" s="244" t="str">
        <f t="shared" si="1097"/>
        <v>-</v>
      </c>
      <c r="L378" s="474">
        <f t="shared" si="1098"/>
        <v>0</v>
      </c>
      <c r="M378" s="474">
        <f t="shared" si="1099"/>
        <v>0</v>
      </c>
      <c r="N378" s="244" t="str">
        <f t="shared" si="1100"/>
        <v>-</v>
      </c>
      <c r="O378" s="244" t="str">
        <f t="shared" si="1101"/>
        <v>-</v>
      </c>
      <c r="P378" s="474">
        <f t="shared" si="1102"/>
        <v>0</v>
      </c>
      <c r="Q378" s="475">
        <f t="shared" si="1103"/>
        <v>0</v>
      </c>
      <c r="R378" s="478"/>
      <c r="S378" s="473"/>
      <c r="T378" s="478"/>
      <c r="U378" s="473"/>
      <c r="V378" s="478"/>
      <c r="W378" s="473"/>
      <c r="X378" s="244" t="str">
        <f t="shared" si="1104"/>
        <v>-</v>
      </c>
      <c r="Y378" s="244" t="str">
        <f t="shared" si="1105"/>
        <v>-</v>
      </c>
      <c r="Z378" s="474">
        <f t="shared" si="1106"/>
        <v>0</v>
      </c>
      <c r="AA378" s="474">
        <f t="shared" si="1107"/>
        <v>0</v>
      </c>
      <c r="AB378" s="244" t="str">
        <f t="shared" si="1108"/>
        <v>-</v>
      </c>
      <c r="AC378" s="244" t="str">
        <f t="shared" si="1109"/>
        <v>-</v>
      </c>
      <c r="AD378" s="474">
        <f t="shared" si="1110"/>
        <v>0</v>
      </c>
      <c r="AE378" s="475">
        <f t="shared" si="1111"/>
        <v>0</v>
      </c>
    </row>
    <row r="379" spans="1:31" x14ac:dyDescent="0.2">
      <c r="A379" s="464"/>
      <c r="B379" s="465"/>
      <c r="C379" s="477" t="s">
        <v>401</v>
      </c>
      <c r="D379" s="478"/>
      <c r="E379" s="473"/>
      <c r="F379" s="478"/>
      <c r="G379" s="473"/>
      <c r="H379" s="478"/>
      <c r="I379" s="473"/>
      <c r="J379" s="244" t="str">
        <f t="shared" si="1096"/>
        <v>-</v>
      </c>
      <c r="K379" s="244" t="str">
        <f t="shared" si="1097"/>
        <v>-</v>
      </c>
      <c r="L379" s="474">
        <f t="shared" si="1098"/>
        <v>0</v>
      </c>
      <c r="M379" s="474">
        <f t="shared" si="1099"/>
        <v>0</v>
      </c>
      <c r="N379" s="244" t="str">
        <f t="shared" si="1100"/>
        <v>-</v>
      </c>
      <c r="O379" s="244" t="str">
        <f t="shared" si="1101"/>
        <v>-</v>
      </c>
      <c r="P379" s="474">
        <f t="shared" si="1102"/>
        <v>0</v>
      </c>
      <c r="Q379" s="475">
        <f t="shared" si="1103"/>
        <v>0</v>
      </c>
      <c r="R379" s="478"/>
      <c r="S379" s="473"/>
      <c r="T379" s="478"/>
      <c r="U379" s="473"/>
      <c r="V379" s="478"/>
      <c r="W379" s="473"/>
      <c r="X379" s="244" t="str">
        <f t="shared" si="1104"/>
        <v>-</v>
      </c>
      <c r="Y379" s="244" t="str">
        <f t="shared" si="1105"/>
        <v>-</v>
      </c>
      <c r="Z379" s="474">
        <f t="shared" si="1106"/>
        <v>0</v>
      </c>
      <c r="AA379" s="474">
        <f t="shared" si="1107"/>
        <v>0</v>
      </c>
      <c r="AB379" s="244" t="str">
        <f t="shared" si="1108"/>
        <v>-</v>
      </c>
      <c r="AC379" s="244" t="str">
        <f t="shared" si="1109"/>
        <v>-</v>
      </c>
      <c r="AD379" s="474">
        <f t="shared" si="1110"/>
        <v>0</v>
      </c>
      <c r="AE379" s="475">
        <f t="shared" si="1111"/>
        <v>0</v>
      </c>
    </row>
    <row r="380" spans="1:31" x14ac:dyDescent="0.2">
      <c r="A380" s="464"/>
      <c r="B380" s="465"/>
      <c r="C380" s="469" t="s">
        <v>403</v>
      </c>
      <c r="D380" s="470">
        <f>SUM(D382:D386)</f>
        <v>0</v>
      </c>
      <c r="E380" s="470">
        <f t="shared" ref="E380:I380" si="1112">SUM(E382:E386)</f>
        <v>0</v>
      </c>
      <c r="F380" s="470">
        <f t="shared" si="1112"/>
        <v>0</v>
      </c>
      <c r="G380" s="470">
        <f t="shared" si="1112"/>
        <v>0</v>
      </c>
      <c r="H380" s="470">
        <f t="shared" si="1112"/>
        <v>0</v>
      </c>
      <c r="I380" s="470">
        <f t="shared" si="1112"/>
        <v>0</v>
      </c>
      <c r="J380" s="236" t="str">
        <f t="shared" ref="J380:K380" si="1113">IF(F380&gt;0,H380/F380,"-")</f>
        <v>-</v>
      </c>
      <c r="K380" s="236" t="str">
        <f t="shared" si="1113"/>
        <v>-</v>
      </c>
      <c r="L380" s="471">
        <f t="shared" ref="L380:M380" si="1114">H380-F380</f>
        <v>0</v>
      </c>
      <c r="M380" s="471">
        <f t="shared" si="1114"/>
        <v>0</v>
      </c>
      <c r="N380" s="236" t="str">
        <f t="shared" ref="N380:O380" si="1115">IF(D380&gt;0,H380/D380,"-")</f>
        <v>-</v>
      </c>
      <c r="O380" s="236" t="str">
        <f t="shared" si="1115"/>
        <v>-</v>
      </c>
      <c r="P380" s="471">
        <f t="shared" ref="P380:Q380" si="1116">H380-D380</f>
        <v>0</v>
      </c>
      <c r="Q380" s="472">
        <f t="shared" si="1116"/>
        <v>0</v>
      </c>
      <c r="R380" s="470">
        <f>SUM(R382:R386)</f>
        <v>0</v>
      </c>
      <c r="S380" s="470">
        <f t="shared" ref="S380:W380" si="1117">SUM(S382:S386)</f>
        <v>0</v>
      </c>
      <c r="T380" s="470">
        <f t="shared" si="1117"/>
        <v>0</v>
      </c>
      <c r="U380" s="470">
        <f t="shared" si="1117"/>
        <v>0</v>
      </c>
      <c r="V380" s="470">
        <f t="shared" si="1117"/>
        <v>0</v>
      </c>
      <c r="W380" s="470">
        <f t="shared" si="1117"/>
        <v>0</v>
      </c>
      <c r="X380" s="236" t="str">
        <f t="shared" ref="X380:Y380" si="1118">IF(T380&gt;0,V380/T380,"-")</f>
        <v>-</v>
      </c>
      <c r="Y380" s="236" t="str">
        <f t="shared" si="1118"/>
        <v>-</v>
      </c>
      <c r="Z380" s="471">
        <f t="shared" ref="Z380:AA380" si="1119">V380-T380</f>
        <v>0</v>
      </c>
      <c r="AA380" s="471">
        <f t="shared" si="1119"/>
        <v>0</v>
      </c>
      <c r="AB380" s="236" t="str">
        <f t="shared" ref="AB380:AC380" si="1120">IF(R380&gt;0,V380/R380,"-")</f>
        <v>-</v>
      </c>
      <c r="AC380" s="236" t="str">
        <f t="shared" si="1120"/>
        <v>-</v>
      </c>
      <c r="AD380" s="471">
        <f t="shared" ref="AD380:AE380" si="1121">V380-R380</f>
        <v>0</v>
      </c>
      <c r="AE380" s="472">
        <f t="shared" si="1121"/>
        <v>0</v>
      </c>
    </row>
    <row r="381" spans="1:31" x14ac:dyDescent="0.2">
      <c r="A381" s="464"/>
      <c r="B381" s="465"/>
      <c r="C381" s="466" t="s">
        <v>242</v>
      </c>
      <c r="D381" s="473"/>
      <c r="E381" s="473"/>
      <c r="F381" s="473"/>
      <c r="G381" s="473"/>
      <c r="H381" s="473"/>
      <c r="I381" s="473"/>
      <c r="J381" s="236"/>
      <c r="K381" s="236"/>
      <c r="L381" s="474"/>
      <c r="M381" s="474"/>
      <c r="N381" s="236"/>
      <c r="O381" s="236"/>
      <c r="P381" s="474"/>
      <c r="Q381" s="475"/>
      <c r="R381" s="473"/>
      <c r="S381" s="473"/>
      <c r="T381" s="473"/>
      <c r="U381" s="473"/>
      <c r="V381" s="473"/>
      <c r="W381" s="473"/>
      <c r="X381" s="236"/>
      <c r="Y381" s="236"/>
      <c r="Z381" s="474"/>
      <c r="AA381" s="474"/>
      <c r="AB381" s="236"/>
      <c r="AC381" s="236"/>
      <c r="AD381" s="474"/>
      <c r="AE381" s="475"/>
    </row>
    <row r="382" spans="1:31" x14ac:dyDescent="0.2">
      <c r="A382" s="464"/>
      <c r="B382" s="465"/>
      <c r="C382" s="476" t="s">
        <v>397</v>
      </c>
      <c r="D382" s="478"/>
      <c r="E382" s="473"/>
      <c r="F382" s="478"/>
      <c r="G382" s="473"/>
      <c r="H382" s="478"/>
      <c r="I382" s="473"/>
      <c r="J382" s="244" t="str">
        <f t="shared" ref="J382:J386" si="1122">IF(F382&gt;0,H382/F382,"-")</f>
        <v>-</v>
      </c>
      <c r="K382" s="244" t="str">
        <f t="shared" ref="K382:K386" si="1123">IF(G382&gt;0,I382/G382,"-")</f>
        <v>-</v>
      </c>
      <c r="L382" s="474">
        <f t="shared" ref="L382:L386" si="1124">H382-F382</f>
        <v>0</v>
      </c>
      <c r="M382" s="474">
        <f t="shared" ref="M382:M386" si="1125">I382-G382</f>
        <v>0</v>
      </c>
      <c r="N382" s="244" t="str">
        <f t="shared" ref="N382:N386" si="1126">IF(D382&gt;0,H382/D382,"-")</f>
        <v>-</v>
      </c>
      <c r="O382" s="244" t="str">
        <f t="shared" ref="O382:O386" si="1127">IF(E382&gt;0,I382/E382,"-")</f>
        <v>-</v>
      </c>
      <c r="P382" s="474">
        <f t="shared" ref="P382:P386" si="1128">H382-D382</f>
        <v>0</v>
      </c>
      <c r="Q382" s="475">
        <f t="shared" ref="Q382:Q386" si="1129">I382-E382</f>
        <v>0</v>
      </c>
      <c r="R382" s="478"/>
      <c r="S382" s="473"/>
      <c r="T382" s="478"/>
      <c r="U382" s="473"/>
      <c r="V382" s="478"/>
      <c r="W382" s="473"/>
      <c r="X382" s="244" t="str">
        <f t="shared" ref="X382:X386" si="1130">IF(T382&gt;0,V382/T382,"-")</f>
        <v>-</v>
      </c>
      <c r="Y382" s="244" t="str">
        <f t="shared" ref="Y382:Y386" si="1131">IF(U382&gt;0,W382/U382,"-")</f>
        <v>-</v>
      </c>
      <c r="Z382" s="474">
        <f t="shared" ref="Z382:Z386" si="1132">V382-T382</f>
        <v>0</v>
      </c>
      <c r="AA382" s="474">
        <f t="shared" ref="AA382:AA386" si="1133">W382-U382</f>
        <v>0</v>
      </c>
      <c r="AB382" s="244" t="str">
        <f t="shared" ref="AB382:AB386" si="1134">IF(R382&gt;0,V382/R382,"-")</f>
        <v>-</v>
      </c>
      <c r="AC382" s="244" t="str">
        <f t="shared" ref="AC382:AC386" si="1135">IF(S382&gt;0,W382/S382,"-")</f>
        <v>-</v>
      </c>
      <c r="AD382" s="474">
        <f t="shared" ref="AD382:AD386" si="1136">V382-R382</f>
        <v>0</v>
      </c>
      <c r="AE382" s="475">
        <f t="shared" ref="AE382:AE386" si="1137">W382-S382</f>
        <v>0</v>
      </c>
    </row>
    <row r="383" spans="1:31" ht="22.5" x14ac:dyDescent="0.2">
      <c r="A383" s="464"/>
      <c r="B383" s="465"/>
      <c r="C383" s="477" t="s">
        <v>398</v>
      </c>
      <c r="D383" s="478"/>
      <c r="E383" s="473"/>
      <c r="F383" s="478"/>
      <c r="G383" s="473"/>
      <c r="H383" s="478"/>
      <c r="I383" s="473"/>
      <c r="J383" s="244" t="str">
        <f t="shared" si="1122"/>
        <v>-</v>
      </c>
      <c r="K383" s="244" t="str">
        <f t="shared" si="1123"/>
        <v>-</v>
      </c>
      <c r="L383" s="474">
        <f t="shared" si="1124"/>
        <v>0</v>
      </c>
      <c r="M383" s="474">
        <f t="shared" si="1125"/>
        <v>0</v>
      </c>
      <c r="N383" s="244" t="str">
        <f t="shared" si="1126"/>
        <v>-</v>
      </c>
      <c r="O383" s="244" t="str">
        <f t="shared" si="1127"/>
        <v>-</v>
      </c>
      <c r="P383" s="474">
        <f t="shared" si="1128"/>
        <v>0</v>
      </c>
      <c r="Q383" s="475">
        <f t="shared" si="1129"/>
        <v>0</v>
      </c>
      <c r="R383" s="478"/>
      <c r="S383" s="473"/>
      <c r="T383" s="478"/>
      <c r="U383" s="473"/>
      <c r="V383" s="478"/>
      <c r="W383" s="473"/>
      <c r="X383" s="244" t="str">
        <f t="shared" si="1130"/>
        <v>-</v>
      </c>
      <c r="Y383" s="244" t="str">
        <f t="shared" si="1131"/>
        <v>-</v>
      </c>
      <c r="Z383" s="474">
        <f t="shared" si="1132"/>
        <v>0</v>
      </c>
      <c r="AA383" s="474">
        <f t="shared" si="1133"/>
        <v>0</v>
      </c>
      <c r="AB383" s="244" t="str">
        <f t="shared" si="1134"/>
        <v>-</v>
      </c>
      <c r="AC383" s="244" t="str">
        <f t="shared" si="1135"/>
        <v>-</v>
      </c>
      <c r="AD383" s="474">
        <f t="shared" si="1136"/>
        <v>0</v>
      </c>
      <c r="AE383" s="475">
        <f t="shared" si="1137"/>
        <v>0</v>
      </c>
    </row>
    <row r="384" spans="1:31" ht="22.5" x14ac:dyDescent="0.2">
      <c r="A384" s="464"/>
      <c r="B384" s="465"/>
      <c r="C384" s="477" t="s">
        <v>399</v>
      </c>
      <c r="D384" s="478"/>
      <c r="E384" s="473"/>
      <c r="F384" s="478"/>
      <c r="G384" s="473"/>
      <c r="H384" s="478"/>
      <c r="I384" s="473"/>
      <c r="J384" s="244" t="str">
        <f t="shared" si="1122"/>
        <v>-</v>
      </c>
      <c r="K384" s="244" t="str">
        <f t="shared" si="1123"/>
        <v>-</v>
      </c>
      <c r="L384" s="474">
        <f t="shared" si="1124"/>
        <v>0</v>
      </c>
      <c r="M384" s="474">
        <f t="shared" si="1125"/>
        <v>0</v>
      </c>
      <c r="N384" s="244" t="str">
        <f t="shared" si="1126"/>
        <v>-</v>
      </c>
      <c r="O384" s="244" t="str">
        <f t="shared" si="1127"/>
        <v>-</v>
      </c>
      <c r="P384" s="474">
        <f t="shared" si="1128"/>
        <v>0</v>
      </c>
      <c r="Q384" s="475">
        <f t="shared" si="1129"/>
        <v>0</v>
      </c>
      <c r="R384" s="478"/>
      <c r="S384" s="473"/>
      <c r="T384" s="478"/>
      <c r="U384" s="473"/>
      <c r="V384" s="478"/>
      <c r="W384" s="473"/>
      <c r="X384" s="244" t="str">
        <f t="shared" si="1130"/>
        <v>-</v>
      </c>
      <c r="Y384" s="244" t="str">
        <f t="shared" si="1131"/>
        <v>-</v>
      </c>
      <c r="Z384" s="474">
        <f t="shared" si="1132"/>
        <v>0</v>
      </c>
      <c r="AA384" s="474">
        <f t="shared" si="1133"/>
        <v>0</v>
      </c>
      <c r="AB384" s="244" t="str">
        <f t="shared" si="1134"/>
        <v>-</v>
      </c>
      <c r="AC384" s="244" t="str">
        <f t="shared" si="1135"/>
        <v>-</v>
      </c>
      <c r="AD384" s="474">
        <f t="shared" si="1136"/>
        <v>0</v>
      </c>
      <c r="AE384" s="475">
        <f t="shared" si="1137"/>
        <v>0</v>
      </c>
    </row>
    <row r="385" spans="1:31" x14ac:dyDescent="0.2">
      <c r="A385" s="464"/>
      <c r="B385" s="465"/>
      <c r="C385" s="477" t="s">
        <v>400</v>
      </c>
      <c r="D385" s="478"/>
      <c r="E385" s="473"/>
      <c r="F385" s="478"/>
      <c r="G385" s="473"/>
      <c r="H385" s="478"/>
      <c r="I385" s="473"/>
      <c r="J385" s="244" t="str">
        <f t="shared" si="1122"/>
        <v>-</v>
      </c>
      <c r="K385" s="244" t="str">
        <f t="shared" si="1123"/>
        <v>-</v>
      </c>
      <c r="L385" s="474">
        <f t="shared" si="1124"/>
        <v>0</v>
      </c>
      <c r="M385" s="474">
        <f t="shared" si="1125"/>
        <v>0</v>
      </c>
      <c r="N385" s="244" t="str">
        <f t="shared" si="1126"/>
        <v>-</v>
      </c>
      <c r="O385" s="244" t="str">
        <f t="shared" si="1127"/>
        <v>-</v>
      </c>
      <c r="P385" s="474">
        <f t="shared" si="1128"/>
        <v>0</v>
      </c>
      <c r="Q385" s="475">
        <f t="shared" si="1129"/>
        <v>0</v>
      </c>
      <c r="R385" s="478"/>
      <c r="S385" s="473"/>
      <c r="T385" s="478"/>
      <c r="U385" s="473"/>
      <c r="V385" s="478"/>
      <c r="W385" s="473"/>
      <c r="X385" s="244" t="str">
        <f t="shared" si="1130"/>
        <v>-</v>
      </c>
      <c r="Y385" s="244" t="str">
        <f t="shared" si="1131"/>
        <v>-</v>
      </c>
      <c r="Z385" s="474">
        <f t="shared" si="1132"/>
        <v>0</v>
      </c>
      <c r="AA385" s="474">
        <f t="shared" si="1133"/>
        <v>0</v>
      </c>
      <c r="AB385" s="244" t="str">
        <f t="shared" si="1134"/>
        <v>-</v>
      </c>
      <c r="AC385" s="244" t="str">
        <f t="shared" si="1135"/>
        <v>-</v>
      </c>
      <c r="AD385" s="474">
        <f t="shared" si="1136"/>
        <v>0</v>
      </c>
      <c r="AE385" s="475">
        <f t="shared" si="1137"/>
        <v>0</v>
      </c>
    </row>
    <row r="386" spans="1:31" x14ac:dyDescent="0.2">
      <c r="A386" s="464"/>
      <c r="B386" s="465"/>
      <c r="C386" s="477" t="s">
        <v>401</v>
      </c>
      <c r="D386" s="478"/>
      <c r="E386" s="473"/>
      <c r="F386" s="478"/>
      <c r="G386" s="473"/>
      <c r="H386" s="478"/>
      <c r="I386" s="473"/>
      <c r="J386" s="244" t="str">
        <f t="shared" si="1122"/>
        <v>-</v>
      </c>
      <c r="K386" s="244" t="str">
        <f t="shared" si="1123"/>
        <v>-</v>
      </c>
      <c r="L386" s="474">
        <f t="shared" si="1124"/>
        <v>0</v>
      </c>
      <c r="M386" s="474">
        <f t="shared" si="1125"/>
        <v>0</v>
      </c>
      <c r="N386" s="244" t="str">
        <f t="shared" si="1126"/>
        <v>-</v>
      </c>
      <c r="O386" s="244" t="str">
        <f t="shared" si="1127"/>
        <v>-</v>
      </c>
      <c r="P386" s="474">
        <f t="shared" si="1128"/>
        <v>0</v>
      </c>
      <c r="Q386" s="475">
        <f t="shared" si="1129"/>
        <v>0</v>
      </c>
      <c r="R386" s="478"/>
      <c r="S386" s="473"/>
      <c r="T386" s="478"/>
      <c r="U386" s="473"/>
      <c r="V386" s="478"/>
      <c r="W386" s="473"/>
      <c r="X386" s="244" t="str">
        <f t="shared" si="1130"/>
        <v>-</v>
      </c>
      <c r="Y386" s="244" t="str">
        <f t="shared" si="1131"/>
        <v>-</v>
      </c>
      <c r="Z386" s="474">
        <f t="shared" si="1132"/>
        <v>0</v>
      </c>
      <c r="AA386" s="474">
        <f t="shared" si="1133"/>
        <v>0</v>
      </c>
      <c r="AB386" s="244" t="str">
        <f t="shared" si="1134"/>
        <v>-</v>
      </c>
      <c r="AC386" s="244" t="str">
        <f t="shared" si="1135"/>
        <v>-</v>
      </c>
      <c r="AD386" s="474">
        <f t="shared" si="1136"/>
        <v>0</v>
      </c>
      <c r="AE386" s="475">
        <f t="shared" si="1137"/>
        <v>0</v>
      </c>
    </row>
    <row r="387" spans="1:31" x14ac:dyDescent="0.2">
      <c r="A387" s="464"/>
      <c r="B387" s="465"/>
      <c r="C387" s="469" t="s">
        <v>404</v>
      </c>
      <c r="D387" s="470">
        <f t="shared" ref="D387:I387" si="1138">D389+D390+D391+D392+D393</f>
        <v>0</v>
      </c>
      <c r="E387" s="470">
        <f t="shared" si="1138"/>
        <v>0</v>
      </c>
      <c r="F387" s="470">
        <f t="shared" si="1138"/>
        <v>0</v>
      </c>
      <c r="G387" s="470">
        <f t="shared" si="1138"/>
        <v>0</v>
      </c>
      <c r="H387" s="470">
        <f t="shared" si="1138"/>
        <v>0</v>
      </c>
      <c r="I387" s="470">
        <f t="shared" si="1138"/>
        <v>0</v>
      </c>
      <c r="J387" s="236" t="str">
        <f t="shared" ref="J387:K387" si="1139">IF(F387&gt;0,H387/F387,"-")</f>
        <v>-</v>
      </c>
      <c r="K387" s="236" t="str">
        <f t="shared" si="1139"/>
        <v>-</v>
      </c>
      <c r="L387" s="471">
        <f t="shared" ref="L387:M387" si="1140">H387-F387</f>
        <v>0</v>
      </c>
      <c r="M387" s="471">
        <f t="shared" si="1140"/>
        <v>0</v>
      </c>
      <c r="N387" s="236" t="str">
        <f t="shared" ref="N387:O387" si="1141">IF(D387&gt;0,H387/D387,"-")</f>
        <v>-</v>
      </c>
      <c r="O387" s="236" t="str">
        <f t="shared" si="1141"/>
        <v>-</v>
      </c>
      <c r="P387" s="471">
        <f t="shared" ref="P387:Q387" si="1142">H387-D387</f>
        <v>0</v>
      </c>
      <c r="Q387" s="472">
        <f t="shared" si="1142"/>
        <v>0</v>
      </c>
      <c r="R387" s="470">
        <f t="shared" ref="R387:W387" si="1143">R389+R390+R391+R392+R393</f>
        <v>0</v>
      </c>
      <c r="S387" s="470">
        <f t="shared" si="1143"/>
        <v>0</v>
      </c>
      <c r="T387" s="470">
        <f t="shared" si="1143"/>
        <v>0</v>
      </c>
      <c r="U387" s="470">
        <f t="shared" si="1143"/>
        <v>0</v>
      </c>
      <c r="V387" s="470">
        <f t="shared" si="1143"/>
        <v>0</v>
      </c>
      <c r="W387" s="470">
        <f t="shared" si="1143"/>
        <v>0</v>
      </c>
      <c r="X387" s="236" t="str">
        <f t="shared" ref="X387:Y387" si="1144">IF(T387&gt;0,V387/T387,"-")</f>
        <v>-</v>
      </c>
      <c r="Y387" s="236" t="str">
        <f t="shared" si="1144"/>
        <v>-</v>
      </c>
      <c r="Z387" s="471">
        <f t="shared" ref="Z387:AA387" si="1145">V387-T387</f>
        <v>0</v>
      </c>
      <c r="AA387" s="471">
        <f t="shared" si="1145"/>
        <v>0</v>
      </c>
      <c r="AB387" s="236" t="str">
        <f t="shared" ref="AB387:AC387" si="1146">IF(R387&gt;0,V387/R387,"-")</f>
        <v>-</v>
      </c>
      <c r="AC387" s="236" t="str">
        <f t="shared" si="1146"/>
        <v>-</v>
      </c>
      <c r="AD387" s="471">
        <f t="shared" ref="AD387:AE387" si="1147">V387-R387</f>
        <v>0</v>
      </c>
      <c r="AE387" s="472">
        <f t="shared" si="1147"/>
        <v>0</v>
      </c>
    </row>
    <row r="388" spans="1:31" x14ac:dyDescent="0.2">
      <c r="A388" s="464"/>
      <c r="B388" s="465"/>
      <c r="C388" s="466" t="s">
        <v>242</v>
      </c>
      <c r="D388" s="473"/>
      <c r="E388" s="473"/>
      <c r="F388" s="473"/>
      <c r="G388" s="473"/>
      <c r="H388" s="473"/>
      <c r="I388" s="473"/>
      <c r="J388" s="236"/>
      <c r="K388" s="236"/>
      <c r="L388" s="474"/>
      <c r="M388" s="474"/>
      <c r="N388" s="236"/>
      <c r="O388" s="236"/>
      <c r="P388" s="474"/>
      <c r="Q388" s="475"/>
      <c r="R388" s="473"/>
      <c r="S388" s="473"/>
      <c r="T388" s="473"/>
      <c r="U388" s="473"/>
      <c r="V388" s="473"/>
      <c r="W388" s="473"/>
      <c r="X388" s="236"/>
      <c r="Y388" s="236"/>
      <c r="Z388" s="474"/>
      <c r="AA388" s="474"/>
      <c r="AB388" s="236"/>
      <c r="AC388" s="236"/>
      <c r="AD388" s="474"/>
      <c r="AE388" s="475"/>
    </row>
    <row r="389" spans="1:31" x14ac:dyDescent="0.2">
      <c r="A389" s="464"/>
      <c r="B389" s="465"/>
      <c r="C389" s="476" t="s">
        <v>397</v>
      </c>
      <c r="D389" s="478"/>
      <c r="E389" s="473"/>
      <c r="F389" s="478"/>
      <c r="G389" s="473"/>
      <c r="H389" s="478"/>
      <c r="I389" s="473"/>
      <c r="J389" s="244" t="str">
        <f t="shared" ref="J389:J393" si="1148">IF(F389&gt;0,H389/F389,"-")</f>
        <v>-</v>
      </c>
      <c r="K389" s="244" t="str">
        <f t="shared" ref="K389:K393" si="1149">IF(G389&gt;0,I389/G389,"-")</f>
        <v>-</v>
      </c>
      <c r="L389" s="474">
        <f t="shared" ref="L389:L393" si="1150">H389-F389</f>
        <v>0</v>
      </c>
      <c r="M389" s="474">
        <f t="shared" ref="M389:M393" si="1151">I389-G389</f>
        <v>0</v>
      </c>
      <c r="N389" s="244" t="str">
        <f t="shared" ref="N389:N393" si="1152">IF(D389&gt;0,H389/D389,"-")</f>
        <v>-</v>
      </c>
      <c r="O389" s="244" t="str">
        <f t="shared" ref="O389:O393" si="1153">IF(E389&gt;0,I389/E389,"-")</f>
        <v>-</v>
      </c>
      <c r="P389" s="474">
        <f t="shared" ref="P389:P393" si="1154">H389-D389</f>
        <v>0</v>
      </c>
      <c r="Q389" s="475">
        <f t="shared" ref="Q389:Q393" si="1155">I389-E389</f>
        <v>0</v>
      </c>
      <c r="R389" s="478"/>
      <c r="S389" s="473"/>
      <c r="T389" s="478"/>
      <c r="U389" s="473"/>
      <c r="V389" s="478"/>
      <c r="W389" s="473"/>
      <c r="X389" s="244" t="str">
        <f t="shared" ref="X389:X393" si="1156">IF(T389&gt;0,V389/T389,"-")</f>
        <v>-</v>
      </c>
      <c r="Y389" s="244" t="str">
        <f t="shared" ref="Y389:Y393" si="1157">IF(U389&gt;0,W389/U389,"-")</f>
        <v>-</v>
      </c>
      <c r="Z389" s="474">
        <f t="shared" ref="Z389:Z393" si="1158">V389-T389</f>
        <v>0</v>
      </c>
      <c r="AA389" s="474">
        <f t="shared" ref="AA389:AA393" si="1159">W389-U389</f>
        <v>0</v>
      </c>
      <c r="AB389" s="244" t="str">
        <f t="shared" ref="AB389:AB393" si="1160">IF(R389&gt;0,V389/R389,"-")</f>
        <v>-</v>
      </c>
      <c r="AC389" s="244" t="str">
        <f t="shared" ref="AC389:AC393" si="1161">IF(S389&gt;0,W389/S389,"-")</f>
        <v>-</v>
      </c>
      <c r="AD389" s="474">
        <f t="shared" ref="AD389:AD393" si="1162">V389-R389</f>
        <v>0</v>
      </c>
      <c r="AE389" s="475">
        <f t="shared" ref="AE389:AE393" si="1163">W389-S389</f>
        <v>0</v>
      </c>
    </row>
    <row r="390" spans="1:31" ht="22.5" x14ac:dyDescent="0.2">
      <c r="A390" s="464"/>
      <c r="B390" s="465"/>
      <c r="C390" s="477" t="s">
        <v>398</v>
      </c>
      <c r="D390" s="478"/>
      <c r="E390" s="473"/>
      <c r="F390" s="478"/>
      <c r="G390" s="473"/>
      <c r="H390" s="478"/>
      <c r="I390" s="473"/>
      <c r="J390" s="244" t="str">
        <f t="shared" si="1148"/>
        <v>-</v>
      </c>
      <c r="K390" s="244" t="str">
        <f t="shared" si="1149"/>
        <v>-</v>
      </c>
      <c r="L390" s="474">
        <f t="shared" si="1150"/>
        <v>0</v>
      </c>
      <c r="M390" s="474">
        <f t="shared" si="1151"/>
        <v>0</v>
      </c>
      <c r="N390" s="244" t="str">
        <f t="shared" si="1152"/>
        <v>-</v>
      </c>
      <c r="O390" s="244" t="str">
        <f t="shared" si="1153"/>
        <v>-</v>
      </c>
      <c r="P390" s="474">
        <f t="shared" si="1154"/>
        <v>0</v>
      </c>
      <c r="Q390" s="475">
        <f t="shared" si="1155"/>
        <v>0</v>
      </c>
      <c r="R390" s="478"/>
      <c r="S390" s="473"/>
      <c r="T390" s="478"/>
      <c r="U390" s="473"/>
      <c r="V390" s="478"/>
      <c r="W390" s="473"/>
      <c r="X390" s="244" t="str">
        <f t="shared" si="1156"/>
        <v>-</v>
      </c>
      <c r="Y390" s="244" t="str">
        <f t="shared" si="1157"/>
        <v>-</v>
      </c>
      <c r="Z390" s="474">
        <f t="shared" si="1158"/>
        <v>0</v>
      </c>
      <c r="AA390" s="474">
        <f t="shared" si="1159"/>
        <v>0</v>
      </c>
      <c r="AB390" s="244" t="str">
        <f t="shared" si="1160"/>
        <v>-</v>
      </c>
      <c r="AC390" s="244" t="str">
        <f t="shared" si="1161"/>
        <v>-</v>
      </c>
      <c r="AD390" s="474">
        <f t="shared" si="1162"/>
        <v>0</v>
      </c>
      <c r="AE390" s="475">
        <f t="shared" si="1163"/>
        <v>0</v>
      </c>
    </row>
    <row r="391" spans="1:31" ht="22.5" x14ac:dyDescent="0.2">
      <c r="A391" s="464"/>
      <c r="B391" s="465"/>
      <c r="C391" s="477" t="s">
        <v>399</v>
      </c>
      <c r="D391" s="478"/>
      <c r="E391" s="473"/>
      <c r="F391" s="478"/>
      <c r="G391" s="473"/>
      <c r="H391" s="478"/>
      <c r="I391" s="473"/>
      <c r="J391" s="244" t="str">
        <f t="shared" si="1148"/>
        <v>-</v>
      </c>
      <c r="K391" s="244" t="str">
        <f t="shared" si="1149"/>
        <v>-</v>
      </c>
      <c r="L391" s="474">
        <f t="shared" si="1150"/>
        <v>0</v>
      </c>
      <c r="M391" s="474">
        <f t="shared" si="1151"/>
        <v>0</v>
      </c>
      <c r="N391" s="244" t="str">
        <f t="shared" si="1152"/>
        <v>-</v>
      </c>
      <c r="O391" s="244" t="str">
        <f t="shared" si="1153"/>
        <v>-</v>
      </c>
      <c r="P391" s="474">
        <f t="shared" si="1154"/>
        <v>0</v>
      </c>
      <c r="Q391" s="475">
        <f t="shared" si="1155"/>
        <v>0</v>
      </c>
      <c r="R391" s="478"/>
      <c r="S391" s="473"/>
      <c r="T391" s="478"/>
      <c r="U391" s="473"/>
      <c r="V391" s="478"/>
      <c r="W391" s="473"/>
      <c r="X391" s="244" t="str">
        <f t="shared" si="1156"/>
        <v>-</v>
      </c>
      <c r="Y391" s="244" t="str">
        <f t="shared" si="1157"/>
        <v>-</v>
      </c>
      <c r="Z391" s="474">
        <f t="shared" si="1158"/>
        <v>0</v>
      </c>
      <c r="AA391" s="474">
        <f t="shared" si="1159"/>
        <v>0</v>
      </c>
      <c r="AB391" s="244" t="str">
        <f t="shared" si="1160"/>
        <v>-</v>
      </c>
      <c r="AC391" s="244" t="str">
        <f t="shared" si="1161"/>
        <v>-</v>
      </c>
      <c r="AD391" s="474">
        <f t="shared" si="1162"/>
        <v>0</v>
      </c>
      <c r="AE391" s="475">
        <f t="shared" si="1163"/>
        <v>0</v>
      </c>
    </row>
    <row r="392" spans="1:31" x14ac:dyDescent="0.2">
      <c r="A392" s="464"/>
      <c r="B392" s="465"/>
      <c r="C392" s="477" t="s">
        <v>400</v>
      </c>
      <c r="D392" s="478"/>
      <c r="E392" s="473"/>
      <c r="F392" s="478"/>
      <c r="G392" s="473"/>
      <c r="H392" s="478"/>
      <c r="I392" s="473"/>
      <c r="J392" s="244" t="str">
        <f t="shared" si="1148"/>
        <v>-</v>
      </c>
      <c r="K392" s="244" t="str">
        <f t="shared" si="1149"/>
        <v>-</v>
      </c>
      <c r="L392" s="474">
        <f t="shared" si="1150"/>
        <v>0</v>
      </c>
      <c r="M392" s="474">
        <f t="shared" si="1151"/>
        <v>0</v>
      </c>
      <c r="N392" s="244" t="str">
        <f t="shared" si="1152"/>
        <v>-</v>
      </c>
      <c r="O392" s="244" t="str">
        <f t="shared" si="1153"/>
        <v>-</v>
      </c>
      <c r="P392" s="474">
        <f t="shared" si="1154"/>
        <v>0</v>
      </c>
      <c r="Q392" s="475">
        <f t="shared" si="1155"/>
        <v>0</v>
      </c>
      <c r="R392" s="478"/>
      <c r="S392" s="473"/>
      <c r="T392" s="478"/>
      <c r="U392" s="473"/>
      <c r="V392" s="478"/>
      <c r="W392" s="473"/>
      <c r="X392" s="244" t="str">
        <f t="shared" si="1156"/>
        <v>-</v>
      </c>
      <c r="Y392" s="244" t="str">
        <f t="shared" si="1157"/>
        <v>-</v>
      </c>
      <c r="Z392" s="474">
        <f t="shared" si="1158"/>
        <v>0</v>
      </c>
      <c r="AA392" s="474">
        <f t="shared" si="1159"/>
        <v>0</v>
      </c>
      <c r="AB392" s="244" t="str">
        <f t="shared" si="1160"/>
        <v>-</v>
      </c>
      <c r="AC392" s="244" t="str">
        <f t="shared" si="1161"/>
        <v>-</v>
      </c>
      <c r="AD392" s="474">
        <f t="shared" si="1162"/>
        <v>0</v>
      </c>
      <c r="AE392" s="475">
        <f t="shared" si="1163"/>
        <v>0</v>
      </c>
    </row>
    <row r="393" spans="1:31" x14ac:dyDescent="0.2">
      <c r="A393" s="479"/>
      <c r="B393" s="480"/>
      <c r="C393" s="481" t="s">
        <v>401</v>
      </c>
      <c r="D393" s="478"/>
      <c r="E393" s="473"/>
      <c r="F393" s="478"/>
      <c r="G393" s="473"/>
      <c r="H393" s="478"/>
      <c r="I393" s="473"/>
      <c r="J393" s="262" t="str">
        <f t="shared" si="1148"/>
        <v>-</v>
      </c>
      <c r="K393" s="262" t="str">
        <f t="shared" si="1149"/>
        <v>-</v>
      </c>
      <c r="L393" s="482">
        <f t="shared" si="1150"/>
        <v>0</v>
      </c>
      <c r="M393" s="482">
        <f t="shared" si="1151"/>
        <v>0</v>
      </c>
      <c r="N393" s="262" t="str">
        <f t="shared" si="1152"/>
        <v>-</v>
      </c>
      <c r="O393" s="262" t="str">
        <f t="shared" si="1153"/>
        <v>-</v>
      </c>
      <c r="P393" s="482">
        <f t="shared" si="1154"/>
        <v>0</v>
      </c>
      <c r="Q393" s="483">
        <f t="shared" si="1155"/>
        <v>0</v>
      </c>
      <c r="R393" s="478"/>
      <c r="S393" s="473"/>
      <c r="T393" s="478"/>
      <c r="U393" s="473"/>
      <c r="V393" s="478"/>
      <c r="W393" s="473"/>
      <c r="X393" s="262" t="str">
        <f t="shared" si="1156"/>
        <v>-</v>
      </c>
      <c r="Y393" s="262" t="str">
        <f t="shared" si="1157"/>
        <v>-</v>
      </c>
      <c r="Z393" s="482">
        <f t="shared" si="1158"/>
        <v>0</v>
      </c>
      <c r="AA393" s="482">
        <f t="shared" si="1159"/>
        <v>0</v>
      </c>
      <c r="AB393" s="262" t="str">
        <f t="shared" si="1160"/>
        <v>-</v>
      </c>
      <c r="AC393" s="262" t="str">
        <f t="shared" si="1161"/>
        <v>-</v>
      </c>
      <c r="AD393" s="482">
        <f t="shared" si="1162"/>
        <v>0</v>
      </c>
      <c r="AE393" s="483">
        <f t="shared" si="1163"/>
        <v>0</v>
      </c>
    </row>
    <row r="394" spans="1:31" ht="22.5" x14ac:dyDescent="0.2">
      <c r="A394" s="484"/>
      <c r="B394" s="485"/>
      <c r="C394" s="486" t="s">
        <v>405</v>
      </c>
      <c r="D394" s="487">
        <f>IFERROR((D366-D372-D601-D602)/D361/3*1000,0)</f>
        <v>0</v>
      </c>
      <c r="E394" s="487">
        <f>IFERROR((E366-E372-E601-E602)/D361/3*1000,0)</f>
        <v>0</v>
      </c>
      <c r="F394" s="487">
        <f>IFERROR((F366-F372-F601-F602)/F361/3*1000,0)</f>
        <v>0</v>
      </c>
      <c r="G394" s="487">
        <f>IFERROR((G366-G372-G601-G602)/F361/3*1000,0)</f>
        <v>0</v>
      </c>
      <c r="H394" s="487">
        <f>IFERROR((H366-H372-H601-H602)/H361/3*1000,0)</f>
        <v>0</v>
      </c>
      <c r="I394" s="487">
        <f>IFERROR((I366-I372-I601-I602)/H361/3*1000,0)</f>
        <v>0</v>
      </c>
      <c r="J394" s="488">
        <f t="shared" ref="J394:K398" si="1164">IFERROR(H394/F394,0)</f>
        <v>0</v>
      </c>
      <c r="K394" s="488">
        <f t="shared" si="1164"/>
        <v>0</v>
      </c>
      <c r="L394" s="471">
        <f t="shared" ref="L394:M398" si="1165">H394-F394</f>
        <v>0</v>
      </c>
      <c r="M394" s="471">
        <f t="shared" si="1165"/>
        <v>0</v>
      </c>
      <c r="N394" s="488">
        <f>IFERROR(H394/D394,0)</f>
        <v>0</v>
      </c>
      <c r="O394" s="488">
        <f>IFERROR(I394/E394,0)</f>
        <v>0</v>
      </c>
      <c r="P394" s="471">
        <f>H394-D394</f>
        <v>0</v>
      </c>
      <c r="Q394" s="472">
        <f>I394-E394</f>
        <v>0</v>
      </c>
      <c r="R394" s="487">
        <f>IFERROR((R366-R372-R601-R602)/R361/[1]Период!$B$3*1000,0)</f>
        <v>0</v>
      </c>
      <c r="S394" s="487">
        <f>IFERROR((S366-S372-S601-S602)/R361/[1]Период!$B$3*1000,0)</f>
        <v>0</v>
      </c>
      <c r="T394" s="487">
        <f>IFERROR((T366-T372-T601-T602)/T361/[1]Период!$B$3*1000,0)</f>
        <v>0</v>
      </c>
      <c r="U394" s="487">
        <f>IFERROR((U366-U372-U601-U602)/T361/[1]Период!$B$3*1000,0)</f>
        <v>0</v>
      </c>
      <c r="V394" s="487">
        <f>IFERROR((V366-V372-V601-V602)/V361/[1]Период!$B$3*1000,0)</f>
        <v>0</v>
      </c>
      <c r="W394" s="487">
        <f>IFERROR((W366-W372-W601-W602)/V361/[1]Период!$B$3*1000,0)</f>
        <v>0</v>
      </c>
      <c r="X394" s="488">
        <f t="shared" ref="X394:Y398" si="1166">IFERROR(V394/T394,0)</f>
        <v>0</v>
      </c>
      <c r="Y394" s="488">
        <f t="shared" si="1166"/>
        <v>0</v>
      </c>
      <c r="Z394" s="471">
        <f t="shared" ref="Z394:AA398" si="1167">V394-T394</f>
        <v>0</v>
      </c>
      <c r="AA394" s="471">
        <f t="shared" si="1167"/>
        <v>0</v>
      </c>
      <c r="AB394" s="488">
        <f>IFERROR(V394/R394,0)</f>
        <v>0</v>
      </c>
      <c r="AC394" s="488">
        <f>IFERROR(W394/S394,0)</f>
        <v>0</v>
      </c>
      <c r="AD394" s="471">
        <f>V394-R394</f>
        <v>0</v>
      </c>
      <c r="AE394" s="472">
        <f>W394-S394</f>
        <v>0</v>
      </c>
    </row>
    <row r="395" spans="1:31" x14ac:dyDescent="0.2">
      <c r="A395" s="489"/>
      <c r="B395" s="490"/>
      <c r="C395" s="491" t="s">
        <v>242</v>
      </c>
      <c r="D395" s="492"/>
      <c r="E395" s="382"/>
      <c r="F395" s="492"/>
      <c r="G395" s="382"/>
      <c r="H395" s="492"/>
      <c r="I395" s="382"/>
      <c r="J395" s="244">
        <f t="shared" si="1164"/>
        <v>0</v>
      </c>
      <c r="K395" s="244">
        <f t="shared" si="1164"/>
        <v>0</v>
      </c>
      <c r="L395" s="474">
        <f t="shared" si="1165"/>
        <v>0</v>
      </c>
      <c r="M395" s="474">
        <f t="shared" si="1165"/>
        <v>0</v>
      </c>
      <c r="N395" s="244">
        <f t="shared" ref="N395:O398" si="1168">IFERROR(H395/D395,0)</f>
        <v>0</v>
      </c>
      <c r="O395" s="244">
        <f t="shared" si="1168"/>
        <v>0</v>
      </c>
      <c r="P395" s="474">
        <f t="shared" ref="P395:Q398" si="1169">H395-D395</f>
        <v>0</v>
      </c>
      <c r="Q395" s="475">
        <f t="shared" si="1169"/>
        <v>0</v>
      </c>
      <c r="R395" s="492"/>
      <c r="S395" s="382"/>
      <c r="T395" s="492"/>
      <c r="U395" s="382"/>
      <c r="V395" s="492"/>
      <c r="W395" s="382"/>
      <c r="X395" s="244">
        <f t="shared" si="1166"/>
        <v>0</v>
      </c>
      <c r="Y395" s="244">
        <f t="shared" si="1166"/>
        <v>0</v>
      </c>
      <c r="Z395" s="474">
        <f t="shared" si="1167"/>
        <v>0</v>
      </c>
      <c r="AA395" s="474">
        <f t="shared" si="1167"/>
        <v>0</v>
      </c>
      <c r="AB395" s="244">
        <f t="shared" ref="AB395:AC398" si="1170">IFERROR(V395/R395,0)</f>
        <v>0</v>
      </c>
      <c r="AC395" s="244">
        <f t="shared" si="1170"/>
        <v>0</v>
      </c>
      <c r="AD395" s="474">
        <f t="shared" ref="AD395:AE398" si="1171">V395-R395</f>
        <v>0</v>
      </c>
      <c r="AE395" s="475">
        <f t="shared" si="1171"/>
        <v>0</v>
      </c>
    </row>
    <row r="396" spans="1:31" x14ac:dyDescent="0.2">
      <c r="A396" s="489"/>
      <c r="B396" s="490"/>
      <c r="C396" s="493" t="s">
        <v>406</v>
      </c>
      <c r="D396" s="492">
        <f>IFERROR((D373-D379-D604-D605)/D363/3*1000,0)</f>
        <v>0</v>
      </c>
      <c r="E396" s="492">
        <f>IFERROR((E373-E379-E604-E605)/D363/3*1000,0)</f>
        <v>0</v>
      </c>
      <c r="F396" s="492">
        <f>IFERROR((F373-F379-F604-F605)/F363/3*1000,0)</f>
        <v>0</v>
      </c>
      <c r="G396" s="492">
        <f>IFERROR((G373-G379-G604-G605)/F363/3*1000,0)</f>
        <v>0</v>
      </c>
      <c r="H396" s="492">
        <f>IFERROR((H373-H379-H604-H605)/H363/3*1000,0)</f>
        <v>0</v>
      </c>
      <c r="I396" s="492">
        <f>IFERROR((I373-I379-I604-I605)/H363/3*1000,0)</f>
        <v>0</v>
      </c>
      <c r="J396" s="244">
        <f t="shared" si="1164"/>
        <v>0</v>
      </c>
      <c r="K396" s="244">
        <f t="shared" si="1164"/>
        <v>0</v>
      </c>
      <c r="L396" s="474">
        <f t="shared" si="1165"/>
        <v>0</v>
      </c>
      <c r="M396" s="474">
        <f t="shared" si="1165"/>
        <v>0</v>
      </c>
      <c r="N396" s="244">
        <f t="shared" si="1168"/>
        <v>0</v>
      </c>
      <c r="O396" s="244">
        <f t="shared" si="1168"/>
        <v>0</v>
      </c>
      <c r="P396" s="474">
        <f t="shared" si="1169"/>
        <v>0</v>
      </c>
      <c r="Q396" s="475">
        <f t="shared" si="1169"/>
        <v>0</v>
      </c>
      <c r="R396" s="492">
        <f>IFERROR((R373-R379-R604-R605)/R363/[1]Период!$B$3*1000,0)</f>
        <v>0</v>
      </c>
      <c r="S396" s="492">
        <f>IFERROR((S373-S379-S604-S605)/R363/[1]Период!$B$3*1000,0)</f>
        <v>0</v>
      </c>
      <c r="T396" s="492">
        <f>IFERROR((T373-T379-T604-T605)/T363/[1]Период!$B$3*1000,0)</f>
        <v>0</v>
      </c>
      <c r="U396" s="492">
        <f>IFERROR((U373-U379-U604-U605)/T363/[1]Период!$B$3*1000,0)</f>
        <v>0</v>
      </c>
      <c r="V396" s="492">
        <f>IFERROR((V373-V379-V604-V605)/V363/[1]Период!$B$3*1000,0)</f>
        <v>0</v>
      </c>
      <c r="W396" s="492">
        <f>IFERROR((W373-W379-W604-W605)/V363/[1]Период!$B$3*1000,0)</f>
        <v>0</v>
      </c>
      <c r="X396" s="244">
        <f t="shared" si="1166"/>
        <v>0</v>
      </c>
      <c r="Y396" s="244">
        <f t="shared" si="1166"/>
        <v>0</v>
      </c>
      <c r="Z396" s="474">
        <f t="shared" si="1167"/>
        <v>0</v>
      </c>
      <c r="AA396" s="474">
        <f t="shared" si="1167"/>
        <v>0</v>
      </c>
      <c r="AB396" s="244">
        <f t="shared" si="1170"/>
        <v>0</v>
      </c>
      <c r="AC396" s="244">
        <f t="shared" si="1170"/>
        <v>0</v>
      </c>
      <c r="AD396" s="474">
        <f t="shared" si="1171"/>
        <v>0</v>
      </c>
      <c r="AE396" s="475">
        <f t="shared" si="1171"/>
        <v>0</v>
      </c>
    </row>
    <row r="397" spans="1:31" x14ac:dyDescent="0.2">
      <c r="A397" s="489"/>
      <c r="B397" s="490"/>
      <c r="C397" s="493" t="s">
        <v>407</v>
      </c>
      <c r="D397" s="492">
        <f>IFERROR((D380-D386-D607-D608)/D364/3*1000,0)</f>
        <v>0</v>
      </c>
      <c r="E397" s="492">
        <f>IFERROR((E380-E386-E607-E608)/D364/3*1000,0)</f>
        <v>0</v>
      </c>
      <c r="F397" s="492">
        <f>IFERROR((F380-F386-F607-F608)/F364/3*1000,0)</f>
        <v>0</v>
      </c>
      <c r="G397" s="492">
        <f>IFERROR((G380-G386-G607-G608)/F364/3*1000,0)</f>
        <v>0</v>
      </c>
      <c r="H397" s="492">
        <f>IFERROR((H380-H386-H607-H608)/H364/3*1000,0)</f>
        <v>0</v>
      </c>
      <c r="I397" s="492">
        <f>IFERROR((I380-I386-I607-I608)/H364/3*1000,0)</f>
        <v>0</v>
      </c>
      <c r="J397" s="244">
        <f t="shared" si="1164"/>
        <v>0</v>
      </c>
      <c r="K397" s="244">
        <f t="shared" si="1164"/>
        <v>0</v>
      </c>
      <c r="L397" s="474">
        <f t="shared" si="1165"/>
        <v>0</v>
      </c>
      <c r="M397" s="474">
        <f t="shared" si="1165"/>
        <v>0</v>
      </c>
      <c r="N397" s="244">
        <f t="shared" si="1168"/>
        <v>0</v>
      </c>
      <c r="O397" s="244">
        <f t="shared" si="1168"/>
        <v>0</v>
      </c>
      <c r="P397" s="474">
        <f t="shared" si="1169"/>
        <v>0</v>
      </c>
      <c r="Q397" s="475">
        <f t="shared" si="1169"/>
        <v>0</v>
      </c>
      <c r="R397" s="492">
        <f>IFERROR((R380-R386-R607-R608)/R364/[1]Период!$B$3*1000,0)</f>
        <v>0</v>
      </c>
      <c r="S397" s="492">
        <f>IFERROR((S380-S386-S607-S608)/R364/[1]Период!$B$3*1000,0)</f>
        <v>0</v>
      </c>
      <c r="T397" s="492">
        <f>IFERROR((T380-T386-T607-T608)/T364/[1]Период!$B$3*1000,0)</f>
        <v>0</v>
      </c>
      <c r="U397" s="492">
        <f>IFERROR((U380-U386-U607-U608)/T364/[1]Период!$B$3*1000,0)</f>
        <v>0</v>
      </c>
      <c r="V397" s="492">
        <f>IFERROR((V380-V386-V607-V608)/V364/[1]Период!$B$3*1000,0)</f>
        <v>0</v>
      </c>
      <c r="W397" s="492">
        <f>IFERROR((W380-W386-W607-W608)/V364/[1]Период!$B$3*1000,0)</f>
        <v>0</v>
      </c>
      <c r="X397" s="244">
        <f t="shared" si="1166"/>
        <v>0</v>
      </c>
      <c r="Y397" s="244">
        <f t="shared" si="1166"/>
        <v>0</v>
      </c>
      <c r="Z397" s="474">
        <f t="shared" si="1167"/>
        <v>0</v>
      </c>
      <c r="AA397" s="474">
        <f t="shared" si="1167"/>
        <v>0</v>
      </c>
      <c r="AB397" s="244">
        <f t="shared" si="1170"/>
        <v>0</v>
      </c>
      <c r="AC397" s="244">
        <f t="shared" si="1170"/>
        <v>0</v>
      </c>
      <c r="AD397" s="474">
        <f t="shared" si="1171"/>
        <v>0</v>
      </c>
      <c r="AE397" s="475">
        <f t="shared" si="1171"/>
        <v>0</v>
      </c>
    </row>
    <row r="398" spans="1:31" x14ac:dyDescent="0.2">
      <c r="A398" s="489"/>
      <c r="B398" s="490"/>
      <c r="C398" s="494" t="s">
        <v>408</v>
      </c>
      <c r="D398" s="495">
        <f>IFERROR((D387-D393-D610-D611)/D365/3*1000,0)</f>
        <v>0</v>
      </c>
      <c r="E398" s="495">
        <f>IFERROR((E387-E393-E610-E611)/D365/3*1000,0)</f>
        <v>0</v>
      </c>
      <c r="F398" s="495">
        <f>IFERROR((F387-F393-F610-F611)/F365/3*1000,0)</f>
        <v>0</v>
      </c>
      <c r="G398" s="495">
        <f>IFERROR((G387-G393-G610-G611)/F365/3*1000,0)</f>
        <v>0</v>
      </c>
      <c r="H398" s="495">
        <f>IFERROR((H387-H393-H610-H611)/H365/3*1000,0)</f>
        <v>0</v>
      </c>
      <c r="I398" s="495">
        <f>IFERROR((I387-I393-I610-I611)/H365/3*1000,0)</f>
        <v>0</v>
      </c>
      <c r="J398" s="244">
        <f t="shared" si="1164"/>
        <v>0</v>
      </c>
      <c r="K398" s="244">
        <f t="shared" si="1164"/>
        <v>0</v>
      </c>
      <c r="L398" s="474">
        <f t="shared" si="1165"/>
        <v>0</v>
      </c>
      <c r="M398" s="474">
        <f t="shared" si="1165"/>
        <v>0</v>
      </c>
      <c r="N398" s="244">
        <f t="shared" si="1168"/>
        <v>0</v>
      </c>
      <c r="O398" s="244">
        <f t="shared" si="1168"/>
        <v>0</v>
      </c>
      <c r="P398" s="474">
        <f t="shared" si="1169"/>
        <v>0</v>
      </c>
      <c r="Q398" s="475">
        <f t="shared" si="1169"/>
        <v>0</v>
      </c>
      <c r="R398" s="495">
        <f>IFERROR((R387-R393-R610-R611)/R365/[1]Период!$B$3*1000,0)</f>
        <v>0</v>
      </c>
      <c r="S398" s="495">
        <f>IFERROR((S387-S393-S610-S611)/R365/[1]Период!$B$3*1000,0)</f>
        <v>0</v>
      </c>
      <c r="T398" s="495">
        <f>IFERROR((T387-T393-T610-T611)/T365/[1]Период!$B$3*1000,0)</f>
        <v>0</v>
      </c>
      <c r="U398" s="495">
        <f>IFERROR((U387-U393-U610-U611)/T365/[1]Период!$B$3*1000,0)</f>
        <v>0</v>
      </c>
      <c r="V398" s="495">
        <f>IFERROR((V387-V393-V610-V611)/V365/[1]Период!$B$3*1000,0)</f>
        <v>0</v>
      </c>
      <c r="W398" s="495">
        <f>IFERROR((W387-W393-W610-W611)/V365/[1]Период!$B$3*1000,0)</f>
        <v>0</v>
      </c>
      <c r="X398" s="244">
        <f t="shared" si="1166"/>
        <v>0</v>
      </c>
      <c r="Y398" s="244">
        <f t="shared" si="1166"/>
        <v>0</v>
      </c>
      <c r="Z398" s="474">
        <f t="shared" si="1167"/>
        <v>0</v>
      </c>
      <c r="AA398" s="474">
        <f t="shared" si="1167"/>
        <v>0</v>
      </c>
      <c r="AB398" s="244">
        <f t="shared" si="1170"/>
        <v>0</v>
      </c>
      <c r="AC398" s="244">
        <f t="shared" si="1170"/>
        <v>0</v>
      </c>
      <c r="AD398" s="474">
        <f t="shared" si="1171"/>
        <v>0</v>
      </c>
      <c r="AE398" s="475">
        <f t="shared" si="1171"/>
        <v>0</v>
      </c>
    </row>
    <row r="399" spans="1:31" x14ac:dyDescent="0.2">
      <c r="A399" s="457">
        <v>11</v>
      </c>
      <c r="B399" s="458"/>
      <c r="C399" s="459" t="s">
        <v>417</v>
      </c>
      <c r="D399" s="856"/>
      <c r="E399" s="854"/>
      <c r="F399" s="853"/>
      <c r="G399" s="854"/>
      <c r="H399" s="853"/>
      <c r="I399" s="854"/>
      <c r="J399" s="853"/>
      <c r="K399" s="854"/>
      <c r="L399" s="853"/>
      <c r="M399" s="854"/>
      <c r="N399" s="853"/>
      <c r="O399" s="854"/>
      <c r="P399" s="853"/>
      <c r="Q399" s="855"/>
      <c r="R399" s="856"/>
      <c r="S399" s="854"/>
      <c r="T399" s="853"/>
      <c r="U399" s="854"/>
      <c r="V399" s="853"/>
      <c r="W399" s="854"/>
      <c r="X399" s="853"/>
      <c r="Y399" s="854"/>
      <c r="Z399" s="853"/>
      <c r="AA399" s="854"/>
      <c r="AB399" s="853"/>
      <c r="AC399" s="854"/>
      <c r="AD399" s="853"/>
      <c r="AE399" s="855"/>
    </row>
    <row r="400" spans="1:31" x14ac:dyDescent="0.2">
      <c r="A400" s="460"/>
      <c r="B400" s="461"/>
      <c r="C400" s="462" t="s">
        <v>394</v>
      </c>
      <c r="D400" s="863">
        <f>D402+D403+D404</f>
        <v>0</v>
      </c>
      <c r="E400" s="864"/>
      <c r="F400" s="863">
        <f>F402+F403+F404</f>
        <v>0</v>
      </c>
      <c r="G400" s="864"/>
      <c r="H400" s="863">
        <f>H402+H403+H404</f>
        <v>0</v>
      </c>
      <c r="I400" s="864"/>
      <c r="J400" s="848" t="str">
        <f t="shared" ref="J400" si="1172">IF(F400&gt;0,H400/F400,"-")</f>
        <v>-</v>
      </c>
      <c r="K400" s="849"/>
      <c r="L400" s="850">
        <f t="shared" ref="L400" si="1173">H400-F400</f>
        <v>0</v>
      </c>
      <c r="M400" s="851"/>
      <c r="N400" s="848" t="str">
        <f t="shared" ref="N400" si="1174">IF(D400&gt;0,H400/D400,"-")</f>
        <v>-</v>
      </c>
      <c r="O400" s="849"/>
      <c r="P400" s="850">
        <f t="shared" ref="P400" si="1175">H400-D400</f>
        <v>0</v>
      </c>
      <c r="Q400" s="852"/>
      <c r="R400" s="863">
        <f>R402+R403+R404</f>
        <v>0</v>
      </c>
      <c r="S400" s="864"/>
      <c r="T400" s="863">
        <f>T402+T403+T404</f>
        <v>0</v>
      </c>
      <c r="U400" s="864"/>
      <c r="V400" s="863">
        <f>V402+V403+V404</f>
        <v>0</v>
      </c>
      <c r="W400" s="864"/>
      <c r="X400" s="848" t="str">
        <f t="shared" ref="X400" si="1176">IF(T400&gt;0,V400/T400,"-")</f>
        <v>-</v>
      </c>
      <c r="Y400" s="849"/>
      <c r="Z400" s="850">
        <f t="shared" ref="Z400" si="1177">V400-T400</f>
        <v>0</v>
      </c>
      <c r="AA400" s="851"/>
      <c r="AB400" s="848" t="str">
        <f t="shared" ref="AB400" si="1178">IF(R400&gt;0,V400/R400,"-")</f>
        <v>-</v>
      </c>
      <c r="AC400" s="849"/>
      <c r="AD400" s="850">
        <f t="shared" ref="AD400" si="1179">V400-R400</f>
        <v>0</v>
      </c>
      <c r="AE400" s="852"/>
    </row>
    <row r="401" spans="1:31" x14ac:dyDescent="0.2">
      <c r="A401" s="464"/>
      <c r="B401" s="465"/>
      <c r="C401" s="466" t="s">
        <v>242</v>
      </c>
      <c r="D401" s="861"/>
      <c r="E401" s="862"/>
      <c r="F401" s="861"/>
      <c r="G401" s="862"/>
      <c r="H401" s="861"/>
      <c r="I401" s="862"/>
      <c r="J401" s="784"/>
      <c r="K401" s="785"/>
      <c r="L401" s="857"/>
      <c r="M401" s="858"/>
      <c r="N401" s="784"/>
      <c r="O401" s="785"/>
      <c r="P401" s="857"/>
      <c r="Q401" s="859"/>
      <c r="R401" s="861"/>
      <c r="S401" s="862"/>
      <c r="T401" s="861"/>
      <c r="U401" s="862"/>
      <c r="V401" s="861"/>
      <c r="W401" s="862"/>
      <c r="X401" s="784"/>
      <c r="Y401" s="785"/>
      <c r="Z401" s="857"/>
      <c r="AA401" s="858"/>
      <c r="AB401" s="784"/>
      <c r="AC401" s="785"/>
      <c r="AD401" s="857"/>
      <c r="AE401" s="859"/>
    </row>
    <row r="402" spans="1:31" x14ac:dyDescent="0.2">
      <c r="A402" s="464"/>
      <c r="B402" s="465"/>
      <c r="C402" s="467" t="s">
        <v>323</v>
      </c>
      <c r="D402" s="782"/>
      <c r="E402" s="783"/>
      <c r="F402" s="782"/>
      <c r="G402" s="783"/>
      <c r="H402" s="782"/>
      <c r="I402" s="783"/>
      <c r="J402" s="784" t="str">
        <f t="shared" ref="J402:K405" si="1180">IF(F402&gt;0,H402/F402,"-")</f>
        <v>-</v>
      </c>
      <c r="K402" s="785"/>
      <c r="L402" s="857">
        <f t="shared" ref="L402:M405" si="1181">H402-F402</f>
        <v>0</v>
      </c>
      <c r="M402" s="858"/>
      <c r="N402" s="784" t="str">
        <f t="shared" ref="N402:O405" si="1182">IF(D402&gt;0,H402/D402,"-")</f>
        <v>-</v>
      </c>
      <c r="O402" s="785"/>
      <c r="P402" s="857">
        <f t="shared" ref="P402:Q405" si="1183">H402-D402</f>
        <v>0</v>
      </c>
      <c r="Q402" s="859"/>
      <c r="R402" s="782"/>
      <c r="S402" s="783"/>
      <c r="T402" s="782"/>
      <c r="U402" s="783"/>
      <c r="V402" s="782"/>
      <c r="W402" s="783"/>
      <c r="X402" s="784" t="str">
        <f t="shared" ref="X402:Y405" si="1184">IF(T402&gt;0,V402/T402,"-")</f>
        <v>-</v>
      </c>
      <c r="Y402" s="785"/>
      <c r="Z402" s="857">
        <f t="shared" ref="Z402:AA405" si="1185">V402-T402</f>
        <v>0</v>
      </c>
      <c r="AA402" s="858"/>
      <c r="AB402" s="784" t="str">
        <f t="shared" ref="AB402:AC405" si="1186">IF(R402&gt;0,V402/R402,"-")</f>
        <v>-</v>
      </c>
      <c r="AC402" s="785"/>
      <c r="AD402" s="857">
        <f t="shared" ref="AD402:AE405" si="1187">V402-R402</f>
        <v>0</v>
      </c>
      <c r="AE402" s="859"/>
    </row>
    <row r="403" spans="1:31" x14ac:dyDescent="0.2">
      <c r="A403" s="464"/>
      <c r="B403" s="465"/>
      <c r="C403" s="467" t="s">
        <v>325</v>
      </c>
      <c r="D403" s="782"/>
      <c r="E403" s="783"/>
      <c r="F403" s="782"/>
      <c r="G403" s="783"/>
      <c r="H403" s="782"/>
      <c r="I403" s="783"/>
      <c r="J403" s="784" t="str">
        <f t="shared" si="1180"/>
        <v>-</v>
      </c>
      <c r="K403" s="785"/>
      <c r="L403" s="857">
        <f t="shared" si="1181"/>
        <v>0</v>
      </c>
      <c r="M403" s="858"/>
      <c r="N403" s="784" t="str">
        <f t="shared" si="1182"/>
        <v>-</v>
      </c>
      <c r="O403" s="785"/>
      <c r="P403" s="857">
        <f t="shared" si="1183"/>
        <v>0</v>
      </c>
      <c r="Q403" s="859"/>
      <c r="R403" s="782"/>
      <c r="S403" s="783"/>
      <c r="T403" s="782"/>
      <c r="U403" s="783"/>
      <c r="V403" s="782"/>
      <c r="W403" s="783"/>
      <c r="X403" s="784" t="str">
        <f t="shared" si="1184"/>
        <v>-</v>
      </c>
      <c r="Y403" s="785"/>
      <c r="Z403" s="857">
        <f t="shared" si="1185"/>
        <v>0</v>
      </c>
      <c r="AA403" s="858"/>
      <c r="AB403" s="784" t="str">
        <f t="shared" si="1186"/>
        <v>-</v>
      </c>
      <c r="AC403" s="785"/>
      <c r="AD403" s="857">
        <f t="shared" si="1187"/>
        <v>0</v>
      </c>
      <c r="AE403" s="859"/>
    </row>
    <row r="404" spans="1:31" x14ac:dyDescent="0.2">
      <c r="A404" s="464"/>
      <c r="B404" s="465"/>
      <c r="C404" s="468" t="s">
        <v>395</v>
      </c>
      <c r="D404" s="782"/>
      <c r="E404" s="783"/>
      <c r="F404" s="782"/>
      <c r="G404" s="783"/>
      <c r="H404" s="782"/>
      <c r="I404" s="783"/>
      <c r="J404" s="784" t="str">
        <f t="shared" si="1180"/>
        <v>-</v>
      </c>
      <c r="K404" s="785"/>
      <c r="L404" s="857">
        <f t="shared" si="1181"/>
        <v>0</v>
      </c>
      <c r="M404" s="858"/>
      <c r="N404" s="784" t="str">
        <f t="shared" si="1182"/>
        <v>-</v>
      </c>
      <c r="O404" s="785"/>
      <c r="P404" s="857">
        <f t="shared" si="1183"/>
        <v>0</v>
      </c>
      <c r="Q404" s="859"/>
      <c r="R404" s="782"/>
      <c r="S404" s="783"/>
      <c r="T404" s="782"/>
      <c r="U404" s="783"/>
      <c r="V404" s="782"/>
      <c r="W404" s="783"/>
      <c r="X404" s="784" t="str">
        <f t="shared" si="1184"/>
        <v>-</v>
      </c>
      <c r="Y404" s="785"/>
      <c r="Z404" s="857">
        <f t="shared" si="1185"/>
        <v>0</v>
      </c>
      <c r="AA404" s="858"/>
      <c r="AB404" s="784" t="str">
        <f t="shared" si="1186"/>
        <v>-</v>
      </c>
      <c r="AC404" s="785"/>
      <c r="AD404" s="857">
        <f t="shared" si="1187"/>
        <v>0</v>
      </c>
      <c r="AE404" s="859"/>
    </row>
    <row r="405" spans="1:31" x14ac:dyDescent="0.2">
      <c r="A405" s="464"/>
      <c r="B405" s="465"/>
      <c r="C405" s="469" t="s">
        <v>396</v>
      </c>
      <c r="D405" s="470">
        <f>SUM(D407:D411)</f>
        <v>0</v>
      </c>
      <c r="E405" s="470">
        <f t="shared" ref="E405:I405" si="1188">SUM(E407:E411)</f>
        <v>0</v>
      </c>
      <c r="F405" s="470">
        <f t="shared" si="1188"/>
        <v>0</v>
      </c>
      <c r="G405" s="470">
        <f t="shared" si="1188"/>
        <v>0</v>
      </c>
      <c r="H405" s="470">
        <f t="shared" si="1188"/>
        <v>0</v>
      </c>
      <c r="I405" s="470">
        <f t="shared" si="1188"/>
        <v>0</v>
      </c>
      <c r="J405" s="236" t="str">
        <f t="shared" si="1180"/>
        <v>-</v>
      </c>
      <c r="K405" s="236" t="str">
        <f t="shared" si="1180"/>
        <v>-</v>
      </c>
      <c r="L405" s="471">
        <f t="shared" si="1181"/>
        <v>0</v>
      </c>
      <c r="M405" s="471">
        <f t="shared" si="1181"/>
        <v>0</v>
      </c>
      <c r="N405" s="236" t="str">
        <f t="shared" si="1182"/>
        <v>-</v>
      </c>
      <c r="O405" s="236" t="str">
        <f t="shared" si="1182"/>
        <v>-</v>
      </c>
      <c r="P405" s="471">
        <f t="shared" si="1183"/>
        <v>0</v>
      </c>
      <c r="Q405" s="472">
        <f t="shared" si="1183"/>
        <v>0</v>
      </c>
      <c r="R405" s="470">
        <f>SUM(R407:R411)</f>
        <v>0</v>
      </c>
      <c r="S405" s="470">
        <f t="shared" ref="S405:W405" si="1189">SUM(S407:S411)</f>
        <v>0</v>
      </c>
      <c r="T405" s="470">
        <f t="shared" si="1189"/>
        <v>0</v>
      </c>
      <c r="U405" s="470">
        <f t="shared" si="1189"/>
        <v>0</v>
      </c>
      <c r="V405" s="470">
        <f t="shared" si="1189"/>
        <v>0</v>
      </c>
      <c r="W405" s="470">
        <f t="shared" si="1189"/>
        <v>0</v>
      </c>
      <c r="X405" s="236" t="str">
        <f t="shared" si="1184"/>
        <v>-</v>
      </c>
      <c r="Y405" s="236" t="str">
        <f t="shared" si="1184"/>
        <v>-</v>
      </c>
      <c r="Z405" s="471">
        <f t="shared" si="1185"/>
        <v>0</v>
      </c>
      <c r="AA405" s="471">
        <f t="shared" si="1185"/>
        <v>0</v>
      </c>
      <c r="AB405" s="236" t="str">
        <f t="shared" si="1186"/>
        <v>-</v>
      </c>
      <c r="AC405" s="236" t="str">
        <f t="shared" si="1186"/>
        <v>-</v>
      </c>
      <c r="AD405" s="471">
        <f t="shared" si="1187"/>
        <v>0</v>
      </c>
      <c r="AE405" s="472">
        <f t="shared" si="1187"/>
        <v>0</v>
      </c>
    </row>
    <row r="406" spans="1:31" x14ac:dyDescent="0.2">
      <c r="A406" s="464"/>
      <c r="B406" s="465"/>
      <c r="C406" s="466" t="s">
        <v>242</v>
      </c>
      <c r="D406" s="473"/>
      <c r="E406" s="473"/>
      <c r="F406" s="473"/>
      <c r="G406" s="473"/>
      <c r="H406" s="473"/>
      <c r="I406" s="473"/>
      <c r="J406" s="236"/>
      <c r="K406" s="236"/>
      <c r="L406" s="474"/>
      <c r="M406" s="474"/>
      <c r="N406" s="236"/>
      <c r="O406" s="236"/>
      <c r="P406" s="474"/>
      <c r="Q406" s="475"/>
      <c r="R406" s="473"/>
      <c r="S406" s="473"/>
      <c r="T406" s="473"/>
      <c r="U406" s="473"/>
      <c r="V406" s="473"/>
      <c r="W406" s="473"/>
      <c r="X406" s="236"/>
      <c r="Y406" s="236"/>
      <c r="Z406" s="474"/>
      <c r="AA406" s="474"/>
      <c r="AB406" s="236"/>
      <c r="AC406" s="236"/>
      <c r="AD406" s="474"/>
      <c r="AE406" s="475"/>
    </row>
    <row r="407" spans="1:31" x14ac:dyDescent="0.2">
      <c r="A407" s="464"/>
      <c r="B407" s="465"/>
      <c r="C407" s="476" t="s">
        <v>397</v>
      </c>
      <c r="D407" s="473"/>
      <c r="E407" s="473"/>
      <c r="F407" s="473"/>
      <c r="G407" s="473"/>
      <c r="H407" s="473"/>
      <c r="I407" s="473"/>
      <c r="J407" s="244" t="str">
        <f t="shared" ref="J407:J411" si="1190">IF(F407&gt;0,H407/F407,"-")</f>
        <v>-</v>
      </c>
      <c r="K407" s="244" t="str">
        <f t="shared" ref="K407:K411" si="1191">IF(G407&gt;0,I407/G407,"-")</f>
        <v>-</v>
      </c>
      <c r="L407" s="474">
        <f t="shared" ref="L407:L411" si="1192">H407-F407</f>
        <v>0</v>
      </c>
      <c r="M407" s="474">
        <f t="shared" ref="M407:M411" si="1193">I407-G407</f>
        <v>0</v>
      </c>
      <c r="N407" s="244" t="str">
        <f t="shared" ref="N407:N411" si="1194">IF(D407&gt;0,H407/D407,"-")</f>
        <v>-</v>
      </c>
      <c r="O407" s="244" t="str">
        <f t="shared" ref="O407:O411" si="1195">IF(E407&gt;0,I407/E407,"-")</f>
        <v>-</v>
      </c>
      <c r="P407" s="474">
        <f t="shared" ref="P407:P411" si="1196">H407-D407</f>
        <v>0</v>
      </c>
      <c r="Q407" s="475">
        <f t="shared" ref="Q407:Q411" si="1197">I407-E407</f>
        <v>0</v>
      </c>
      <c r="R407" s="473"/>
      <c r="S407" s="473"/>
      <c r="T407" s="473"/>
      <c r="U407" s="473"/>
      <c r="V407" s="473"/>
      <c r="W407" s="473"/>
      <c r="X407" s="244" t="str">
        <f t="shared" ref="X407:X411" si="1198">IF(T407&gt;0,V407/T407,"-")</f>
        <v>-</v>
      </c>
      <c r="Y407" s="244" t="str">
        <f t="shared" ref="Y407:Y411" si="1199">IF(U407&gt;0,W407/U407,"-")</f>
        <v>-</v>
      </c>
      <c r="Z407" s="474">
        <f t="shared" ref="Z407:Z411" si="1200">V407-T407</f>
        <v>0</v>
      </c>
      <c r="AA407" s="474">
        <f t="shared" ref="AA407:AA411" si="1201">W407-U407</f>
        <v>0</v>
      </c>
      <c r="AB407" s="244" t="str">
        <f t="shared" ref="AB407:AB411" si="1202">IF(R407&gt;0,V407/R407,"-")</f>
        <v>-</v>
      </c>
      <c r="AC407" s="244" t="str">
        <f t="shared" ref="AC407:AC411" si="1203">IF(S407&gt;0,W407/S407,"-")</f>
        <v>-</v>
      </c>
      <c r="AD407" s="474">
        <f t="shared" ref="AD407:AD411" si="1204">V407-R407</f>
        <v>0</v>
      </c>
      <c r="AE407" s="475">
        <f t="shared" ref="AE407:AE411" si="1205">W407-S407</f>
        <v>0</v>
      </c>
    </row>
    <row r="408" spans="1:31" ht="22.5" x14ac:dyDescent="0.2">
      <c r="A408" s="464"/>
      <c r="B408" s="465"/>
      <c r="C408" s="477" t="s">
        <v>398</v>
      </c>
      <c r="D408" s="473"/>
      <c r="E408" s="473"/>
      <c r="F408" s="473"/>
      <c r="G408" s="473"/>
      <c r="H408" s="473"/>
      <c r="I408" s="473"/>
      <c r="J408" s="244" t="str">
        <f t="shared" si="1190"/>
        <v>-</v>
      </c>
      <c r="K408" s="244" t="str">
        <f t="shared" si="1191"/>
        <v>-</v>
      </c>
      <c r="L408" s="474">
        <f t="shared" si="1192"/>
        <v>0</v>
      </c>
      <c r="M408" s="474">
        <f t="shared" si="1193"/>
        <v>0</v>
      </c>
      <c r="N408" s="244" t="str">
        <f t="shared" si="1194"/>
        <v>-</v>
      </c>
      <c r="O408" s="244" t="str">
        <f t="shared" si="1195"/>
        <v>-</v>
      </c>
      <c r="P408" s="474">
        <f t="shared" si="1196"/>
        <v>0</v>
      </c>
      <c r="Q408" s="475">
        <f t="shared" si="1197"/>
        <v>0</v>
      </c>
      <c r="R408" s="473"/>
      <c r="S408" s="473"/>
      <c r="T408" s="473"/>
      <c r="U408" s="473"/>
      <c r="V408" s="473"/>
      <c r="W408" s="473"/>
      <c r="X408" s="244" t="str">
        <f t="shared" si="1198"/>
        <v>-</v>
      </c>
      <c r="Y408" s="244" t="str">
        <f t="shared" si="1199"/>
        <v>-</v>
      </c>
      <c r="Z408" s="474">
        <f t="shared" si="1200"/>
        <v>0</v>
      </c>
      <c r="AA408" s="474">
        <f t="shared" si="1201"/>
        <v>0</v>
      </c>
      <c r="AB408" s="244" t="str">
        <f t="shared" si="1202"/>
        <v>-</v>
      </c>
      <c r="AC408" s="244" t="str">
        <f t="shared" si="1203"/>
        <v>-</v>
      </c>
      <c r="AD408" s="474">
        <f t="shared" si="1204"/>
        <v>0</v>
      </c>
      <c r="AE408" s="475">
        <f t="shared" si="1205"/>
        <v>0</v>
      </c>
    </row>
    <row r="409" spans="1:31" ht="22.5" x14ac:dyDescent="0.2">
      <c r="A409" s="464"/>
      <c r="B409" s="465"/>
      <c r="C409" s="477" t="s">
        <v>399</v>
      </c>
      <c r="D409" s="473"/>
      <c r="E409" s="473"/>
      <c r="F409" s="473"/>
      <c r="G409" s="473"/>
      <c r="H409" s="473"/>
      <c r="I409" s="473"/>
      <c r="J409" s="244" t="str">
        <f t="shared" si="1190"/>
        <v>-</v>
      </c>
      <c r="K409" s="244" t="str">
        <f t="shared" si="1191"/>
        <v>-</v>
      </c>
      <c r="L409" s="474">
        <f t="shared" si="1192"/>
        <v>0</v>
      </c>
      <c r="M409" s="474">
        <f t="shared" si="1193"/>
        <v>0</v>
      </c>
      <c r="N409" s="244" t="str">
        <f t="shared" si="1194"/>
        <v>-</v>
      </c>
      <c r="O409" s="244" t="str">
        <f t="shared" si="1195"/>
        <v>-</v>
      </c>
      <c r="P409" s="474">
        <f t="shared" si="1196"/>
        <v>0</v>
      </c>
      <c r="Q409" s="475">
        <f t="shared" si="1197"/>
        <v>0</v>
      </c>
      <c r="R409" s="473"/>
      <c r="S409" s="473"/>
      <c r="T409" s="473"/>
      <c r="U409" s="473"/>
      <c r="V409" s="473"/>
      <c r="W409" s="473"/>
      <c r="X409" s="244" t="str">
        <f t="shared" si="1198"/>
        <v>-</v>
      </c>
      <c r="Y409" s="244" t="str">
        <f t="shared" si="1199"/>
        <v>-</v>
      </c>
      <c r="Z409" s="474">
        <f t="shared" si="1200"/>
        <v>0</v>
      </c>
      <c r="AA409" s="474">
        <f t="shared" si="1201"/>
        <v>0</v>
      </c>
      <c r="AB409" s="244" t="str">
        <f t="shared" si="1202"/>
        <v>-</v>
      </c>
      <c r="AC409" s="244" t="str">
        <f t="shared" si="1203"/>
        <v>-</v>
      </c>
      <c r="AD409" s="474">
        <f t="shared" si="1204"/>
        <v>0</v>
      </c>
      <c r="AE409" s="475">
        <f t="shared" si="1205"/>
        <v>0</v>
      </c>
    </row>
    <row r="410" spans="1:31" x14ac:dyDescent="0.2">
      <c r="A410" s="464"/>
      <c r="B410" s="465"/>
      <c r="C410" s="477" t="s">
        <v>400</v>
      </c>
      <c r="D410" s="473"/>
      <c r="E410" s="473"/>
      <c r="F410" s="473"/>
      <c r="G410" s="473"/>
      <c r="H410" s="473"/>
      <c r="I410" s="473"/>
      <c r="J410" s="244" t="str">
        <f t="shared" si="1190"/>
        <v>-</v>
      </c>
      <c r="K410" s="244" t="str">
        <f t="shared" si="1191"/>
        <v>-</v>
      </c>
      <c r="L410" s="474">
        <f t="shared" si="1192"/>
        <v>0</v>
      </c>
      <c r="M410" s="474">
        <f t="shared" si="1193"/>
        <v>0</v>
      </c>
      <c r="N410" s="244" t="str">
        <f t="shared" si="1194"/>
        <v>-</v>
      </c>
      <c r="O410" s="244" t="str">
        <f t="shared" si="1195"/>
        <v>-</v>
      </c>
      <c r="P410" s="474">
        <f t="shared" si="1196"/>
        <v>0</v>
      </c>
      <c r="Q410" s="475">
        <f t="shared" si="1197"/>
        <v>0</v>
      </c>
      <c r="R410" s="473"/>
      <c r="S410" s="473"/>
      <c r="T410" s="473"/>
      <c r="U410" s="473"/>
      <c r="V410" s="473"/>
      <c r="W410" s="473"/>
      <c r="X410" s="244" t="str">
        <f t="shared" si="1198"/>
        <v>-</v>
      </c>
      <c r="Y410" s="244" t="str">
        <f t="shared" si="1199"/>
        <v>-</v>
      </c>
      <c r="Z410" s="474">
        <f t="shared" si="1200"/>
        <v>0</v>
      </c>
      <c r="AA410" s="474">
        <f t="shared" si="1201"/>
        <v>0</v>
      </c>
      <c r="AB410" s="244" t="str">
        <f t="shared" si="1202"/>
        <v>-</v>
      </c>
      <c r="AC410" s="244" t="str">
        <f t="shared" si="1203"/>
        <v>-</v>
      </c>
      <c r="AD410" s="474">
        <f t="shared" si="1204"/>
        <v>0</v>
      </c>
      <c r="AE410" s="475">
        <f t="shared" si="1205"/>
        <v>0</v>
      </c>
    </row>
    <row r="411" spans="1:31" x14ac:dyDescent="0.2">
      <c r="A411" s="464"/>
      <c r="B411" s="465"/>
      <c r="C411" s="477" t="s">
        <v>401</v>
      </c>
      <c r="D411" s="473"/>
      <c r="E411" s="473"/>
      <c r="F411" s="473"/>
      <c r="G411" s="473"/>
      <c r="H411" s="473"/>
      <c r="I411" s="473"/>
      <c r="J411" s="244" t="str">
        <f t="shared" si="1190"/>
        <v>-</v>
      </c>
      <c r="K411" s="244" t="str">
        <f t="shared" si="1191"/>
        <v>-</v>
      </c>
      <c r="L411" s="474">
        <f t="shared" si="1192"/>
        <v>0</v>
      </c>
      <c r="M411" s="474">
        <f t="shared" si="1193"/>
        <v>0</v>
      </c>
      <c r="N411" s="244" t="str">
        <f t="shared" si="1194"/>
        <v>-</v>
      </c>
      <c r="O411" s="244" t="str">
        <f t="shared" si="1195"/>
        <v>-</v>
      </c>
      <c r="P411" s="474">
        <f t="shared" si="1196"/>
        <v>0</v>
      </c>
      <c r="Q411" s="475">
        <f t="shared" si="1197"/>
        <v>0</v>
      </c>
      <c r="R411" s="473"/>
      <c r="S411" s="473"/>
      <c r="T411" s="473"/>
      <c r="U411" s="473"/>
      <c r="V411" s="473"/>
      <c r="W411" s="473"/>
      <c r="X411" s="244" t="str">
        <f t="shared" si="1198"/>
        <v>-</v>
      </c>
      <c r="Y411" s="244" t="str">
        <f t="shared" si="1199"/>
        <v>-</v>
      </c>
      <c r="Z411" s="474">
        <f t="shared" si="1200"/>
        <v>0</v>
      </c>
      <c r="AA411" s="474">
        <f t="shared" si="1201"/>
        <v>0</v>
      </c>
      <c r="AB411" s="244" t="str">
        <f t="shared" si="1202"/>
        <v>-</v>
      </c>
      <c r="AC411" s="244" t="str">
        <f t="shared" si="1203"/>
        <v>-</v>
      </c>
      <c r="AD411" s="474">
        <f t="shared" si="1204"/>
        <v>0</v>
      </c>
      <c r="AE411" s="475">
        <f t="shared" si="1205"/>
        <v>0</v>
      </c>
    </row>
    <row r="412" spans="1:31" x14ac:dyDescent="0.2">
      <c r="A412" s="464"/>
      <c r="B412" s="465"/>
      <c r="C412" s="469" t="s">
        <v>402</v>
      </c>
      <c r="D412" s="470">
        <f>SUM(D414:D418)</f>
        <v>0</v>
      </c>
      <c r="E412" s="470">
        <f t="shared" ref="E412:I412" si="1206">SUM(E414:E418)</f>
        <v>0</v>
      </c>
      <c r="F412" s="470">
        <f t="shared" si="1206"/>
        <v>0</v>
      </c>
      <c r="G412" s="470">
        <f t="shared" si="1206"/>
        <v>0</v>
      </c>
      <c r="H412" s="470">
        <f t="shared" si="1206"/>
        <v>0</v>
      </c>
      <c r="I412" s="470">
        <f t="shared" si="1206"/>
        <v>0</v>
      </c>
      <c r="J412" s="236" t="str">
        <f t="shared" ref="J412:K412" si="1207">IF(F412&gt;0,H412/F412,"-")</f>
        <v>-</v>
      </c>
      <c r="K412" s="236" t="str">
        <f t="shared" si="1207"/>
        <v>-</v>
      </c>
      <c r="L412" s="471">
        <f t="shared" ref="L412:M412" si="1208">H412-F412</f>
        <v>0</v>
      </c>
      <c r="M412" s="471">
        <f t="shared" si="1208"/>
        <v>0</v>
      </c>
      <c r="N412" s="236" t="str">
        <f t="shared" ref="N412:O412" si="1209">IF(D412&gt;0,H412/D412,"-")</f>
        <v>-</v>
      </c>
      <c r="O412" s="236" t="str">
        <f t="shared" si="1209"/>
        <v>-</v>
      </c>
      <c r="P412" s="471">
        <f t="shared" ref="P412:Q412" si="1210">H412-D412</f>
        <v>0</v>
      </c>
      <c r="Q412" s="472">
        <f t="shared" si="1210"/>
        <v>0</v>
      </c>
      <c r="R412" s="470">
        <f>SUM(R414:R418)</f>
        <v>0</v>
      </c>
      <c r="S412" s="470">
        <f t="shared" ref="S412:W412" si="1211">SUM(S414:S418)</f>
        <v>0</v>
      </c>
      <c r="T412" s="470">
        <f t="shared" si="1211"/>
        <v>0</v>
      </c>
      <c r="U412" s="470">
        <f t="shared" si="1211"/>
        <v>0</v>
      </c>
      <c r="V412" s="470">
        <f t="shared" si="1211"/>
        <v>0</v>
      </c>
      <c r="W412" s="470">
        <f t="shared" si="1211"/>
        <v>0</v>
      </c>
      <c r="X412" s="236" t="str">
        <f t="shared" ref="X412:Y412" si="1212">IF(T412&gt;0,V412/T412,"-")</f>
        <v>-</v>
      </c>
      <c r="Y412" s="236" t="str">
        <f t="shared" si="1212"/>
        <v>-</v>
      </c>
      <c r="Z412" s="471">
        <f t="shared" ref="Z412:AA412" si="1213">V412-T412</f>
        <v>0</v>
      </c>
      <c r="AA412" s="471">
        <f t="shared" si="1213"/>
        <v>0</v>
      </c>
      <c r="AB412" s="236" t="str">
        <f t="shared" ref="AB412:AC412" si="1214">IF(R412&gt;0,V412/R412,"-")</f>
        <v>-</v>
      </c>
      <c r="AC412" s="236" t="str">
        <f t="shared" si="1214"/>
        <v>-</v>
      </c>
      <c r="AD412" s="471">
        <f t="shared" ref="AD412:AE412" si="1215">V412-R412</f>
        <v>0</v>
      </c>
      <c r="AE412" s="472">
        <f t="shared" si="1215"/>
        <v>0</v>
      </c>
    </row>
    <row r="413" spans="1:31" x14ac:dyDescent="0.2">
      <c r="A413" s="464"/>
      <c r="B413" s="465"/>
      <c r="C413" s="466" t="s">
        <v>242</v>
      </c>
      <c r="D413" s="473"/>
      <c r="E413" s="473"/>
      <c r="F413" s="473"/>
      <c r="G413" s="473"/>
      <c r="H413" s="473"/>
      <c r="I413" s="473"/>
      <c r="J413" s="236"/>
      <c r="K413" s="236"/>
      <c r="L413" s="474"/>
      <c r="M413" s="474"/>
      <c r="N413" s="236"/>
      <c r="O413" s="236"/>
      <c r="P413" s="474"/>
      <c r="Q413" s="475"/>
      <c r="R413" s="473"/>
      <c r="S413" s="473"/>
      <c r="T413" s="473"/>
      <c r="U413" s="473"/>
      <c r="V413" s="473"/>
      <c r="W413" s="473"/>
      <c r="X413" s="236"/>
      <c r="Y413" s="236"/>
      <c r="Z413" s="474"/>
      <c r="AA413" s="474"/>
      <c r="AB413" s="236"/>
      <c r="AC413" s="236"/>
      <c r="AD413" s="474"/>
      <c r="AE413" s="475"/>
    </row>
    <row r="414" spans="1:31" x14ac:dyDescent="0.2">
      <c r="A414" s="464"/>
      <c r="B414" s="465"/>
      <c r="C414" s="476" t="s">
        <v>397</v>
      </c>
      <c r="D414" s="478"/>
      <c r="E414" s="473"/>
      <c r="F414" s="478"/>
      <c r="G414" s="473"/>
      <c r="H414" s="478"/>
      <c r="I414" s="473"/>
      <c r="J414" s="244" t="str">
        <f t="shared" ref="J414:J418" si="1216">IF(F414&gt;0,H414/F414,"-")</f>
        <v>-</v>
      </c>
      <c r="K414" s="244" t="str">
        <f t="shared" ref="K414:K418" si="1217">IF(G414&gt;0,I414/G414,"-")</f>
        <v>-</v>
      </c>
      <c r="L414" s="474">
        <f t="shared" ref="L414:L418" si="1218">H414-F414</f>
        <v>0</v>
      </c>
      <c r="M414" s="474">
        <f t="shared" ref="M414:M418" si="1219">I414-G414</f>
        <v>0</v>
      </c>
      <c r="N414" s="244" t="str">
        <f t="shared" ref="N414:N418" si="1220">IF(D414&gt;0,H414/D414,"-")</f>
        <v>-</v>
      </c>
      <c r="O414" s="244" t="str">
        <f t="shared" ref="O414:O418" si="1221">IF(E414&gt;0,I414/E414,"-")</f>
        <v>-</v>
      </c>
      <c r="P414" s="474">
        <f t="shared" ref="P414:P418" si="1222">H414-D414</f>
        <v>0</v>
      </c>
      <c r="Q414" s="475">
        <f t="shared" ref="Q414:Q418" si="1223">I414-E414</f>
        <v>0</v>
      </c>
      <c r="R414" s="478"/>
      <c r="S414" s="473"/>
      <c r="T414" s="478"/>
      <c r="U414" s="473"/>
      <c r="V414" s="478"/>
      <c r="W414" s="473"/>
      <c r="X414" s="244" t="str">
        <f t="shared" ref="X414:X418" si="1224">IF(T414&gt;0,V414/T414,"-")</f>
        <v>-</v>
      </c>
      <c r="Y414" s="244" t="str">
        <f t="shared" ref="Y414:Y418" si="1225">IF(U414&gt;0,W414/U414,"-")</f>
        <v>-</v>
      </c>
      <c r="Z414" s="474">
        <f t="shared" ref="Z414:Z418" si="1226">V414-T414</f>
        <v>0</v>
      </c>
      <c r="AA414" s="474">
        <f t="shared" ref="AA414:AA418" si="1227">W414-U414</f>
        <v>0</v>
      </c>
      <c r="AB414" s="244" t="str">
        <f t="shared" ref="AB414:AB418" si="1228">IF(R414&gt;0,V414/R414,"-")</f>
        <v>-</v>
      </c>
      <c r="AC414" s="244" t="str">
        <f t="shared" ref="AC414:AC418" si="1229">IF(S414&gt;0,W414/S414,"-")</f>
        <v>-</v>
      </c>
      <c r="AD414" s="474">
        <f t="shared" ref="AD414:AD418" si="1230">V414-R414</f>
        <v>0</v>
      </c>
      <c r="AE414" s="475">
        <f t="shared" ref="AE414:AE418" si="1231">W414-S414</f>
        <v>0</v>
      </c>
    </row>
    <row r="415" spans="1:31" ht="22.5" x14ac:dyDescent="0.2">
      <c r="A415" s="464"/>
      <c r="B415" s="465"/>
      <c r="C415" s="477" t="s">
        <v>398</v>
      </c>
      <c r="D415" s="478"/>
      <c r="E415" s="473"/>
      <c r="F415" s="478"/>
      <c r="G415" s="473"/>
      <c r="H415" s="478"/>
      <c r="I415" s="473"/>
      <c r="J415" s="244" t="str">
        <f t="shared" si="1216"/>
        <v>-</v>
      </c>
      <c r="K415" s="244" t="str">
        <f t="shared" si="1217"/>
        <v>-</v>
      </c>
      <c r="L415" s="474">
        <f t="shared" si="1218"/>
        <v>0</v>
      </c>
      <c r="M415" s="474">
        <f t="shared" si="1219"/>
        <v>0</v>
      </c>
      <c r="N415" s="244" t="str">
        <f t="shared" si="1220"/>
        <v>-</v>
      </c>
      <c r="O415" s="244" t="str">
        <f t="shared" si="1221"/>
        <v>-</v>
      </c>
      <c r="P415" s="474">
        <f t="shared" si="1222"/>
        <v>0</v>
      </c>
      <c r="Q415" s="475">
        <f t="shared" si="1223"/>
        <v>0</v>
      </c>
      <c r="R415" s="478"/>
      <c r="S415" s="473"/>
      <c r="T415" s="478"/>
      <c r="U415" s="473"/>
      <c r="V415" s="478"/>
      <c r="W415" s="473"/>
      <c r="X415" s="244" t="str">
        <f t="shared" si="1224"/>
        <v>-</v>
      </c>
      <c r="Y415" s="244" t="str">
        <f t="shared" si="1225"/>
        <v>-</v>
      </c>
      <c r="Z415" s="474">
        <f t="shared" si="1226"/>
        <v>0</v>
      </c>
      <c r="AA415" s="474">
        <f t="shared" si="1227"/>
        <v>0</v>
      </c>
      <c r="AB415" s="244" t="str">
        <f t="shared" si="1228"/>
        <v>-</v>
      </c>
      <c r="AC415" s="244" t="str">
        <f t="shared" si="1229"/>
        <v>-</v>
      </c>
      <c r="AD415" s="474">
        <f t="shared" si="1230"/>
        <v>0</v>
      </c>
      <c r="AE415" s="475">
        <f t="shared" si="1231"/>
        <v>0</v>
      </c>
    </row>
    <row r="416" spans="1:31" ht="22.5" x14ac:dyDescent="0.2">
      <c r="A416" s="464"/>
      <c r="B416" s="465"/>
      <c r="C416" s="477" t="s">
        <v>399</v>
      </c>
      <c r="D416" s="478"/>
      <c r="E416" s="473"/>
      <c r="F416" s="478"/>
      <c r="G416" s="473"/>
      <c r="H416" s="478"/>
      <c r="I416" s="473"/>
      <c r="J416" s="244" t="str">
        <f t="shared" si="1216"/>
        <v>-</v>
      </c>
      <c r="K416" s="244" t="str">
        <f t="shared" si="1217"/>
        <v>-</v>
      </c>
      <c r="L416" s="474">
        <f t="shared" si="1218"/>
        <v>0</v>
      </c>
      <c r="M416" s="474">
        <f t="shared" si="1219"/>
        <v>0</v>
      </c>
      <c r="N416" s="244" t="str">
        <f t="shared" si="1220"/>
        <v>-</v>
      </c>
      <c r="O416" s="244" t="str">
        <f t="shared" si="1221"/>
        <v>-</v>
      </c>
      <c r="P416" s="474">
        <f t="shared" si="1222"/>
        <v>0</v>
      </c>
      <c r="Q416" s="475">
        <f t="shared" si="1223"/>
        <v>0</v>
      </c>
      <c r="R416" s="478"/>
      <c r="S416" s="473"/>
      <c r="T416" s="478"/>
      <c r="U416" s="473"/>
      <c r="V416" s="478"/>
      <c r="W416" s="473"/>
      <c r="X416" s="244" t="str">
        <f t="shared" si="1224"/>
        <v>-</v>
      </c>
      <c r="Y416" s="244" t="str">
        <f t="shared" si="1225"/>
        <v>-</v>
      </c>
      <c r="Z416" s="474">
        <f t="shared" si="1226"/>
        <v>0</v>
      </c>
      <c r="AA416" s="474">
        <f t="shared" si="1227"/>
        <v>0</v>
      </c>
      <c r="AB416" s="244" t="str">
        <f t="shared" si="1228"/>
        <v>-</v>
      </c>
      <c r="AC416" s="244" t="str">
        <f t="shared" si="1229"/>
        <v>-</v>
      </c>
      <c r="AD416" s="474">
        <f t="shared" si="1230"/>
        <v>0</v>
      </c>
      <c r="AE416" s="475">
        <f t="shared" si="1231"/>
        <v>0</v>
      </c>
    </row>
    <row r="417" spans="1:31" x14ac:dyDescent="0.2">
      <c r="A417" s="464"/>
      <c r="B417" s="465"/>
      <c r="C417" s="477" t="s">
        <v>400</v>
      </c>
      <c r="D417" s="478"/>
      <c r="E417" s="473"/>
      <c r="F417" s="478"/>
      <c r="G417" s="473"/>
      <c r="H417" s="478"/>
      <c r="I417" s="473"/>
      <c r="J417" s="244" t="str">
        <f t="shared" si="1216"/>
        <v>-</v>
      </c>
      <c r="K417" s="244" t="str">
        <f t="shared" si="1217"/>
        <v>-</v>
      </c>
      <c r="L417" s="474">
        <f t="shared" si="1218"/>
        <v>0</v>
      </c>
      <c r="M417" s="474">
        <f t="shared" si="1219"/>
        <v>0</v>
      </c>
      <c r="N417" s="244" t="str">
        <f t="shared" si="1220"/>
        <v>-</v>
      </c>
      <c r="O417" s="244" t="str">
        <f t="shared" si="1221"/>
        <v>-</v>
      </c>
      <c r="P417" s="474">
        <f t="shared" si="1222"/>
        <v>0</v>
      </c>
      <c r="Q417" s="475">
        <f t="shared" si="1223"/>
        <v>0</v>
      </c>
      <c r="R417" s="478"/>
      <c r="S417" s="473"/>
      <c r="T417" s="478"/>
      <c r="U417" s="473"/>
      <c r="V417" s="478"/>
      <c r="W417" s="473"/>
      <c r="X417" s="244" t="str">
        <f t="shared" si="1224"/>
        <v>-</v>
      </c>
      <c r="Y417" s="244" t="str">
        <f t="shared" si="1225"/>
        <v>-</v>
      </c>
      <c r="Z417" s="474">
        <f t="shared" si="1226"/>
        <v>0</v>
      </c>
      <c r="AA417" s="474">
        <f t="shared" si="1227"/>
        <v>0</v>
      </c>
      <c r="AB417" s="244" t="str">
        <f t="shared" si="1228"/>
        <v>-</v>
      </c>
      <c r="AC417" s="244" t="str">
        <f t="shared" si="1229"/>
        <v>-</v>
      </c>
      <c r="AD417" s="474">
        <f t="shared" si="1230"/>
        <v>0</v>
      </c>
      <c r="AE417" s="475">
        <f t="shared" si="1231"/>
        <v>0</v>
      </c>
    </row>
    <row r="418" spans="1:31" x14ac:dyDescent="0.2">
      <c r="A418" s="464"/>
      <c r="B418" s="465"/>
      <c r="C418" s="477" t="s">
        <v>401</v>
      </c>
      <c r="D418" s="478"/>
      <c r="E418" s="473"/>
      <c r="F418" s="478"/>
      <c r="G418" s="473"/>
      <c r="H418" s="478"/>
      <c r="I418" s="473"/>
      <c r="J418" s="244" t="str">
        <f t="shared" si="1216"/>
        <v>-</v>
      </c>
      <c r="K418" s="244" t="str">
        <f t="shared" si="1217"/>
        <v>-</v>
      </c>
      <c r="L418" s="474">
        <f t="shared" si="1218"/>
        <v>0</v>
      </c>
      <c r="M418" s="474">
        <f t="shared" si="1219"/>
        <v>0</v>
      </c>
      <c r="N418" s="244" t="str">
        <f t="shared" si="1220"/>
        <v>-</v>
      </c>
      <c r="O418" s="244" t="str">
        <f t="shared" si="1221"/>
        <v>-</v>
      </c>
      <c r="P418" s="474">
        <f t="shared" si="1222"/>
        <v>0</v>
      </c>
      <c r="Q418" s="475">
        <f t="shared" si="1223"/>
        <v>0</v>
      </c>
      <c r="R418" s="478"/>
      <c r="S418" s="473"/>
      <c r="T418" s="478"/>
      <c r="U418" s="473"/>
      <c r="V418" s="478"/>
      <c r="W418" s="473"/>
      <c r="X418" s="244" t="str">
        <f t="shared" si="1224"/>
        <v>-</v>
      </c>
      <c r="Y418" s="244" t="str">
        <f t="shared" si="1225"/>
        <v>-</v>
      </c>
      <c r="Z418" s="474">
        <f t="shared" si="1226"/>
        <v>0</v>
      </c>
      <c r="AA418" s="474">
        <f t="shared" si="1227"/>
        <v>0</v>
      </c>
      <c r="AB418" s="244" t="str">
        <f t="shared" si="1228"/>
        <v>-</v>
      </c>
      <c r="AC418" s="244" t="str">
        <f t="shared" si="1229"/>
        <v>-</v>
      </c>
      <c r="AD418" s="474">
        <f t="shared" si="1230"/>
        <v>0</v>
      </c>
      <c r="AE418" s="475">
        <f t="shared" si="1231"/>
        <v>0</v>
      </c>
    </row>
    <row r="419" spans="1:31" x14ac:dyDescent="0.2">
      <c r="A419" s="464"/>
      <c r="B419" s="465"/>
      <c r="C419" s="469" t="s">
        <v>403</v>
      </c>
      <c r="D419" s="470">
        <f>SUM(D421:D425)</f>
        <v>0</v>
      </c>
      <c r="E419" s="470">
        <f t="shared" ref="E419:I419" si="1232">SUM(E421:E425)</f>
        <v>0</v>
      </c>
      <c r="F419" s="470">
        <f t="shared" si="1232"/>
        <v>0</v>
      </c>
      <c r="G419" s="470">
        <f t="shared" si="1232"/>
        <v>0</v>
      </c>
      <c r="H419" s="470">
        <f t="shared" si="1232"/>
        <v>0</v>
      </c>
      <c r="I419" s="470">
        <f t="shared" si="1232"/>
        <v>0</v>
      </c>
      <c r="J419" s="236" t="str">
        <f t="shared" ref="J419:K419" si="1233">IF(F419&gt;0,H419/F419,"-")</f>
        <v>-</v>
      </c>
      <c r="K419" s="236" t="str">
        <f t="shared" si="1233"/>
        <v>-</v>
      </c>
      <c r="L419" s="471">
        <f t="shared" ref="L419:M419" si="1234">H419-F419</f>
        <v>0</v>
      </c>
      <c r="M419" s="471">
        <f t="shared" si="1234"/>
        <v>0</v>
      </c>
      <c r="N419" s="236" t="str">
        <f t="shared" ref="N419:O419" si="1235">IF(D419&gt;0,H419/D419,"-")</f>
        <v>-</v>
      </c>
      <c r="O419" s="236" t="str">
        <f t="shared" si="1235"/>
        <v>-</v>
      </c>
      <c r="P419" s="471">
        <f t="shared" ref="P419:Q419" si="1236">H419-D419</f>
        <v>0</v>
      </c>
      <c r="Q419" s="472">
        <f t="shared" si="1236"/>
        <v>0</v>
      </c>
      <c r="R419" s="470">
        <f>SUM(R421:R425)</f>
        <v>0</v>
      </c>
      <c r="S419" s="470">
        <f t="shared" ref="S419:W419" si="1237">SUM(S421:S425)</f>
        <v>0</v>
      </c>
      <c r="T419" s="470">
        <f t="shared" si="1237"/>
        <v>0</v>
      </c>
      <c r="U419" s="470">
        <f t="shared" si="1237"/>
        <v>0</v>
      </c>
      <c r="V419" s="470">
        <f t="shared" si="1237"/>
        <v>0</v>
      </c>
      <c r="W419" s="470">
        <f t="shared" si="1237"/>
        <v>0</v>
      </c>
      <c r="X419" s="236" t="str">
        <f t="shared" ref="X419:Y419" si="1238">IF(T419&gt;0,V419/T419,"-")</f>
        <v>-</v>
      </c>
      <c r="Y419" s="236" t="str">
        <f t="shared" si="1238"/>
        <v>-</v>
      </c>
      <c r="Z419" s="471">
        <f t="shared" ref="Z419:AA419" si="1239">V419-T419</f>
        <v>0</v>
      </c>
      <c r="AA419" s="471">
        <f t="shared" si="1239"/>
        <v>0</v>
      </c>
      <c r="AB419" s="236" t="str">
        <f t="shared" ref="AB419:AC419" si="1240">IF(R419&gt;0,V419/R419,"-")</f>
        <v>-</v>
      </c>
      <c r="AC419" s="236" t="str">
        <f t="shared" si="1240"/>
        <v>-</v>
      </c>
      <c r="AD419" s="471">
        <f t="shared" ref="AD419:AE419" si="1241">V419-R419</f>
        <v>0</v>
      </c>
      <c r="AE419" s="472">
        <f t="shared" si="1241"/>
        <v>0</v>
      </c>
    </row>
    <row r="420" spans="1:31" x14ac:dyDescent="0.2">
      <c r="A420" s="464"/>
      <c r="B420" s="465"/>
      <c r="C420" s="466" t="s">
        <v>242</v>
      </c>
      <c r="D420" s="473"/>
      <c r="E420" s="473"/>
      <c r="F420" s="473"/>
      <c r="G420" s="473"/>
      <c r="H420" s="473"/>
      <c r="I420" s="473"/>
      <c r="J420" s="236"/>
      <c r="K420" s="236"/>
      <c r="L420" s="474"/>
      <c r="M420" s="474"/>
      <c r="N420" s="236"/>
      <c r="O420" s="236"/>
      <c r="P420" s="474"/>
      <c r="Q420" s="475"/>
      <c r="R420" s="473"/>
      <c r="S420" s="473"/>
      <c r="T420" s="473"/>
      <c r="U420" s="473"/>
      <c r="V420" s="473"/>
      <c r="W420" s="473"/>
      <c r="X420" s="236"/>
      <c r="Y420" s="236"/>
      <c r="Z420" s="474"/>
      <c r="AA420" s="474"/>
      <c r="AB420" s="236"/>
      <c r="AC420" s="236"/>
      <c r="AD420" s="474"/>
      <c r="AE420" s="475"/>
    </row>
    <row r="421" spans="1:31" x14ac:dyDescent="0.2">
      <c r="A421" s="464"/>
      <c r="B421" s="465"/>
      <c r="C421" s="476" t="s">
        <v>397</v>
      </c>
      <c r="D421" s="478"/>
      <c r="E421" s="473"/>
      <c r="F421" s="478"/>
      <c r="G421" s="473"/>
      <c r="H421" s="478"/>
      <c r="I421" s="473"/>
      <c r="J421" s="244" t="str">
        <f t="shared" ref="J421:J425" si="1242">IF(F421&gt;0,H421/F421,"-")</f>
        <v>-</v>
      </c>
      <c r="K421" s="244" t="str">
        <f t="shared" ref="K421:K425" si="1243">IF(G421&gt;0,I421/G421,"-")</f>
        <v>-</v>
      </c>
      <c r="L421" s="474">
        <f t="shared" ref="L421:L425" si="1244">H421-F421</f>
        <v>0</v>
      </c>
      <c r="M421" s="474">
        <f t="shared" ref="M421:M425" si="1245">I421-G421</f>
        <v>0</v>
      </c>
      <c r="N421" s="244" t="str">
        <f t="shared" ref="N421:N425" si="1246">IF(D421&gt;0,H421/D421,"-")</f>
        <v>-</v>
      </c>
      <c r="O421" s="244" t="str">
        <f t="shared" ref="O421:O425" si="1247">IF(E421&gt;0,I421/E421,"-")</f>
        <v>-</v>
      </c>
      <c r="P421" s="474">
        <f t="shared" ref="P421:P425" si="1248">H421-D421</f>
        <v>0</v>
      </c>
      <c r="Q421" s="475">
        <f t="shared" ref="Q421:Q425" si="1249">I421-E421</f>
        <v>0</v>
      </c>
      <c r="R421" s="478"/>
      <c r="S421" s="473"/>
      <c r="T421" s="478"/>
      <c r="U421" s="473"/>
      <c r="V421" s="478"/>
      <c r="W421" s="473"/>
      <c r="X421" s="244" t="str">
        <f t="shared" ref="X421:X425" si="1250">IF(T421&gt;0,V421/T421,"-")</f>
        <v>-</v>
      </c>
      <c r="Y421" s="244" t="str">
        <f t="shared" ref="Y421:Y425" si="1251">IF(U421&gt;0,W421/U421,"-")</f>
        <v>-</v>
      </c>
      <c r="Z421" s="474">
        <f t="shared" ref="Z421:Z425" si="1252">V421-T421</f>
        <v>0</v>
      </c>
      <c r="AA421" s="474">
        <f t="shared" ref="AA421:AA425" si="1253">W421-U421</f>
        <v>0</v>
      </c>
      <c r="AB421" s="244" t="str">
        <f t="shared" ref="AB421:AB425" si="1254">IF(R421&gt;0,V421/R421,"-")</f>
        <v>-</v>
      </c>
      <c r="AC421" s="244" t="str">
        <f t="shared" ref="AC421:AC425" si="1255">IF(S421&gt;0,W421/S421,"-")</f>
        <v>-</v>
      </c>
      <c r="AD421" s="474">
        <f t="shared" ref="AD421:AD425" si="1256">V421-R421</f>
        <v>0</v>
      </c>
      <c r="AE421" s="475">
        <f t="shared" ref="AE421:AE425" si="1257">W421-S421</f>
        <v>0</v>
      </c>
    </row>
    <row r="422" spans="1:31" ht="22.5" x14ac:dyDescent="0.2">
      <c r="A422" s="464"/>
      <c r="B422" s="465"/>
      <c r="C422" s="477" t="s">
        <v>398</v>
      </c>
      <c r="D422" s="478"/>
      <c r="E422" s="473"/>
      <c r="F422" s="478"/>
      <c r="G422" s="473"/>
      <c r="H422" s="478"/>
      <c r="I422" s="473"/>
      <c r="J422" s="244" t="str">
        <f t="shared" si="1242"/>
        <v>-</v>
      </c>
      <c r="K422" s="244" t="str">
        <f t="shared" si="1243"/>
        <v>-</v>
      </c>
      <c r="L422" s="474">
        <f t="shared" si="1244"/>
        <v>0</v>
      </c>
      <c r="M422" s="474">
        <f t="shared" si="1245"/>
        <v>0</v>
      </c>
      <c r="N422" s="244" t="str">
        <f t="shared" si="1246"/>
        <v>-</v>
      </c>
      <c r="O422" s="244" t="str">
        <f t="shared" si="1247"/>
        <v>-</v>
      </c>
      <c r="P422" s="474">
        <f t="shared" si="1248"/>
        <v>0</v>
      </c>
      <c r="Q422" s="475">
        <f t="shared" si="1249"/>
        <v>0</v>
      </c>
      <c r="R422" s="478"/>
      <c r="S422" s="473"/>
      <c r="T422" s="478"/>
      <c r="U422" s="473"/>
      <c r="V422" s="478"/>
      <c r="W422" s="473"/>
      <c r="X422" s="244" t="str">
        <f t="shared" si="1250"/>
        <v>-</v>
      </c>
      <c r="Y422" s="244" t="str">
        <f t="shared" si="1251"/>
        <v>-</v>
      </c>
      <c r="Z422" s="474">
        <f t="shared" si="1252"/>
        <v>0</v>
      </c>
      <c r="AA422" s="474">
        <f t="shared" si="1253"/>
        <v>0</v>
      </c>
      <c r="AB422" s="244" t="str">
        <f t="shared" si="1254"/>
        <v>-</v>
      </c>
      <c r="AC422" s="244" t="str">
        <f t="shared" si="1255"/>
        <v>-</v>
      </c>
      <c r="AD422" s="474">
        <f t="shared" si="1256"/>
        <v>0</v>
      </c>
      <c r="AE422" s="475">
        <f t="shared" si="1257"/>
        <v>0</v>
      </c>
    </row>
    <row r="423" spans="1:31" ht="22.5" x14ac:dyDescent="0.2">
      <c r="A423" s="464"/>
      <c r="B423" s="465"/>
      <c r="C423" s="477" t="s">
        <v>399</v>
      </c>
      <c r="D423" s="478"/>
      <c r="E423" s="473"/>
      <c r="F423" s="478"/>
      <c r="G423" s="473"/>
      <c r="H423" s="478"/>
      <c r="I423" s="473"/>
      <c r="J423" s="244" t="str">
        <f t="shared" si="1242"/>
        <v>-</v>
      </c>
      <c r="K423" s="244" t="str">
        <f t="shared" si="1243"/>
        <v>-</v>
      </c>
      <c r="L423" s="474">
        <f t="shared" si="1244"/>
        <v>0</v>
      </c>
      <c r="M423" s="474">
        <f t="shared" si="1245"/>
        <v>0</v>
      </c>
      <c r="N423" s="244" t="str">
        <f t="shared" si="1246"/>
        <v>-</v>
      </c>
      <c r="O423" s="244" t="str">
        <f t="shared" si="1247"/>
        <v>-</v>
      </c>
      <c r="P423" s="474">
        <f t="shared" si="1248"/>
        <v>0</v>
      </c>
      <c r="Q423" s="475">
        <f t="shared" si="1249"/>
        <v>0</v>
      </c>
      <c r="R423" s="478"/>
      <c r="S423" s="473"/>
      <c r="T423" s="478"/>
      <c r="U423" s="473"/>
      <c r="V423" s="478"/>
      <c r="W423" s="473"/>
      <c r="X423" s="244" t="str">
        <f t="shared" si="1250"/>
        <v>-</v>
      </c>
      <c r="Y423" s="244" t="str">
        <f t="shared" si="1251"/>
        <v>-</v>
      </c>
      <c r="Z423" s="474">
        <f t="shared" si="1252"/>
        <v>0</v>
      </c>
      <c r="AA423" s="474">
        <f t="shared" si="1253"/>
        <v>0</v>
      </c>
      <c r="AB423" s="244" t="str">
        <f t="shared" si="1254"/>
        <v>-</v>
      </c>
      <c r="AC423" s="244" t="str">
        <f t="shared" si="1255"/>
        <v>-</v>
      </c>
      <c r="AD423" s="474">
        <f t="shared" si="1256"/>
        <v>0</v>
      </c>
      <c r="AE423" s="475">
        <f t="shared" si="1257"/>
        <v>0</v>
      </c>
    </row>
    <row r="424" spans="1:31" x14ac:dyDescent="0.2">
      <c r="A424" s="464"/>
      <c r="B424" s="465"/>
      <c r="C424" s="477" t="s">
        <v>400</v>
      </c>
      <c r="D424" s="478"/>
      <c r="E424" s="473"/>
      <c r="F424" s="478"/>
      <c r="G424" s="473"/>
      <c r="H424" s="478"/>
      <c r="I424" s="473"/>
      <c r="J424" s="244" t="str">
        <f t="shared" si="1242"/>
        <v>-</v>
      </c>
      <c r="K424" s="244" t="str">
        <f t="shared" si="1243"/>
        <v>-</v>
      </c>
      <c r="L424" s="474">
        <f t="shared" si="1244"/>
        <v>0</v>
      </c>
      <c r="M424" s="474">
        <f t="shared" si="1245"/>
        <v>0</v>
      </c>
      <c r="N424" s="244" t="str">
        <f t="shared" si="1246"/>
        <v>-</v>
      </c>
      <c r="O424" s="244" t="str">
        <f t="shared" si="1247"/>
        <v>-</v>
      </c>
      <c r="P424" s="474">
        <f t="shared" si="1248"/>
        <v>0</v>
      </c>
      <c r="Q424" s="475">
        <f t="shared" si="1249"/>
        <v>0</v>
      </c>
      <c r="R424" s="478"/>
      <c r="S424" s="473"/>
      <c r="T424" s="478"/>
      <c r="U424" s="473"/>
      <c r="V424" s="478"/>
      <c r="W424" s="473"/>
      <c r="X424" s="244" t="str">
        <f t="shared" si="1250"/>
        <v>-</v>
      </c>
      <c r="Y424" s="244" t="str">
        <f t="shared" si="1251"/>
        <v>-</v>
      </c>
      <c r="Z424" s="474">
        <f t="shared" si="1252"/>
        <v>0</v>
      </c>
      <c r="AA424" s="474">
        <f t="shared" si="1253"/>
        <v>0</v>
      </c>
      <c r="AB424" s="244" t="str">
        <f t="shared" si="1254"/>
        <v>-</v>
      </c>
      <c r="AC424" s="244" t="str">
        <f t="shared" si="1255"/>
        <v>-</v>
      </c>
      <c r="AD424" s="474">
        <f t="shared" si="1256"/>
        <v>0</v>
      </c>
      <c r="AE424" s="475">
        <f t="shared" si="1257"/>
        <v>0</v>
      </c>
    </row>
    <row r="425" spans="1:31" x14ac:dyDescent="0.2">
      <c r="A425" s="464"/>
      <c r="B425" s="465"/>
      <c r="C425" s="477" t="s">
        <v>401</v>
      </c>
      <c r="D425" s="478"/>
      <c r="E425" s="473"/>
      <c r="F425" s="478"/>
      <c r="G425" s="473"/>
      <c r="H425" s="478"/>
      <c r="I425" s="473"/>
      <c r="J425" s="244" t="str">
        <f t="shared" si="1242"/>
        <v>-</v>
      </c>
      <c r="K425" s="244" t="str">
        <f t="shared" si="1243"/>
        <v>-</v>
      </c>
      <c r="L425" s="474">
        <f t="shared" si="1244"/>
        <v>0</v>
      </c>
      <c r="M425" s="474">
        <f t="shared" si="1245"/>
        <v>0</v>
      </c>
      <c r="N425" s="244" t="str">
        <f t="shared" si="1246"/>
        <v>-</v>
      </c>
      <c r="O425" s="244" t="str">
        <f t="shared" si="1247"/>
        <v>-</v>
      </c>
      <c r="P425" s="474">
        <f t="shared" si="1248"/>
        <v>0</v>
      </c>
      <c r="Q425" s="475">
        <f t="shared" si="1249"/>
        <v>0</v>
      </c>
      <c r="R425" s="478"/>
      <c r="S425" s="473"/>
      <c r="T425" s="478"/>
      <c r="U425" s="473"/>
      <c r="V425" s="478"/>
      <c r="W425" s="473"/>
      <c r="X425" s="244" t="str">
        <f t="shared" si="1250"/>
        <v>-</v>
      </c>
      <c r="Y425" s="244" t="str">
        <f t="shared" si="1251"/>
        <v>-</v>
      </c>
      <c r="Z425" s="474">
        <f t="shared" si="1252"/>
        <v>0</v>
      </c>
      <c r="AA425" s="474">
        <f t="shared" si="1253"/>
        <v>0</v>
      </c>
      <c r="AB425" s="244" t="str">
        <f t="shared" si="1254"/>
        <v>-</v>
      </c>
      <c r="AC425" s="244" t="str">
        <f t="shared" si="1255"/>
        <v>-</v>
      </c>
      <c r="AD425" s="474">
        <f t="shared" si="1256"/>
        <v>0</v>
      </c>
      <c r="AE425" s="475">
        <f t="shared" si="1257"/>
        <v>0</v>
      </c>
    </row>
    <row r="426" spans="1:31" x14ac:dyDescent="0.2">
      <c r="A426" s="464"/>
      <c r="B426" s="465"/>
      <c r="C426" s="469" t="s">
        <v>404</v>
      </c>
      <c r="D426" s="470">
        <f t="shared" ref="D426:I426" si="1258">D428+D429+D430+D431+D432</f>
        <v>0</v>
      </c>
      <c r="E426" s="470">
        <f t="shared" si="1258"/>
        <v>0</v>
      </c>
      <c r="F426" s="470">
        <f t="shared" si="1258"/>
        <v>0</v>
      </c>
      <c r="G426" s="470">
        <f t="shared" si="1258"/>
        <v>0</v>
      </c>
      <c r="H426" s="470">
        <f t="shared" si="1258"/>
        <v>0</v>
      </c>
      <c r="I426" s="470">
        <f t="shared" si="1258"/>
        <v>0</v>
      </c>
      <c r="J426" s="236" t="str">
        <f t="shared" ref="J426:K426" si="1259">IF(F426&gt;0,H426/F426,"-")</f>
        <v>-</v>
      </c>
      <c r="K426" s="236" t="str">
        <f t="shared" si="1259"/>
        <v>-</v>
      </c>
      <c r="L426" s="471">
        <f t="shared" ref="L426:M426" si="1260">H426-F426</f>
        <v>0</v>
      </c>
      <c r="M426" s="471">
        <f t="shared" si="1260"/>
        <v>0</v>
      </c>
      <c r="N426" s="236" t="str">
        <f t="shared" ref="N426:O426" si="1261">IF(D426&gt;0,H426/D426,"-")</f>
        <v>-</v>
      </c>
      <c r="O426" s="236" t="str">
        <f t="shared" si="1261"/>
        <v>-</v>
      </c>
      <c r="P426" s="471">
        <f t="shared" ref="P426:Q426" si="1262">H426-D426</f>
        <v>0</v>
      </c>
      <c r="Q426" s="472">
        <f t="shared" si="1262"/>
        <v>0</v>
      </c>
      <c r="R426" s="470">
        <f t="shared" ref="R426:W426" si="1263">R428+R429+R430+R431+R432</f>
        <v>0</v>
      </c>
      <c r="S426" s="470">
        <f t="shared" si="1263"/>
        <v>0</v>
      </c>
      <c r="T426" s="470">
        <f t="shared" si="1263"/>
        <v>0</v>
      </c>
      <c r="U426" s="470">
        <f t="shared" si="1263"/>
        <v>0</v>
      </c>
      <c r="V426" s="470">
        <f t="shared" si="1263"/>
        <v>0</v>
      </c>
      <c r="W426" s="470">
        <f t="shared" si="1263"/>
        <v>0</v>
      </c>
      <c r="X426" s="236" t="str">
        <f t="shared" ref="X426:Y426" si="1264">IF(T426&gt;0,V426/T426,"-")</f>
        <v>-</v>
      </c>
      <c r="Y426" s="236" t="str">
        <f t="shared" si="1264"/>
        <v>-</v>
      </c>
      <c r="Z426" s="471">
        <f t="shared" ref="Z426:AA426" si="1265">V426-T426</f>
        <v>0</v>
      </c>
      <c r="AA426" s="471">
        <f t="shared" si="1265"/>
        <v>0</v>
      </c>
      <c r="AB426" s="236" t="str">
        <f t="shared" ref="AB426:AC426" si="1266">IF(R426&gt;0,V426/R426,"-")</f>
        <v>-</v>
      </c>
      <c r="AC426" s="236" t="str">
        <f t="shared" si="1266"/>
        <v>-</v>
      </c>
      <c r="AD426" s="471">
        <f t="shared" ref="AD426:AE426" si="1267">V426-R426</f>
        <v>0</v>
      </c>
      <c r="AE426" s="472">
        <f t="shared" si="1267"/>
        <v>0</v>
      </c>
    </row>
    <row r="427" spans="1:31" x14ac:dyDescent="0.2">
      <c r="A427" s="464"/>
      <c r="B427" s="465"/>
      <c r="C427" s="466" t="s">
        <v>242</v>
      </c>
      <c r="D427" s="473"/>
      <c r="E427" s="473"/>
      <c r="F427" s="473"/>
      <c r="G427" s="473"/>
      <c r="H427" s="473"/>
      <c r="I427" s="473"/>
      <c r="J427" s="236"/>
      <c r="K427" s="236"/>
      <c r="L427" s="474"/>
      <c r="M427" s="474"/>
      <c r="N427" s="236"/>
      <c r="O427" s="236"/>
      <c r="P427" s="474"/>
      <c r="Q427" s="475"/>
      <c r="R427" s="473"/>
      <c r="S427" s="473"/>
      <c r="T427" s="473"/>
      <c r="U427" s="473"/>
      <c r="V427" s="473"/>
      <c r="W427" s="473"/>
      <c r="X427" s="236"/>
      <c r="Y427" s="236"/>
      <c r="Z427" s="474"/>
      <c r="AA427" s="474"/>
      <c r="AB427" s="236"/>
      <c r="AC427" s="236"/>
      <c r="AD427" s="474"/>
      <c r="AE427" s="475"/>
    </row>
    <row r="428" spans="1:31" x14ac:dyDescent="0.2">
      <c r="A428" s="464"/>
      <c r="B428" s="465"/>
      <c r="C428" s="476" t="s">
        <v>397</v>
      </c>
      <c r="D428" s="478"/>
      <c r="E428" s="473"/>
      <c r="F428" s="478"/>
      <c r="G428" s="473"/>
      <c r="H428" s="478"/>
      <c r="I428" s="473"/>
      <c r="J428" s="244" t="str">
        <f t="shared" ref="J428:J432" si="1268">IF(F428&gt;0,H428/F428,"-")</f>
        <v>-</v>
      </c>
      <c r="K428" s="244" t="str">
        <f t="shared" ref="K428:K432" si="1269">IF(G428&gt;0,I428/G428,"-")</f>
        <v>-</v>
      </c>
      <c r="L428" s="474">
        <f t="shared" ref="L428:L432" si="1270">H428-F428</f>
        <v>0</v>
      </c>
      <c r="M428" s="474">
        <f t="shared" ref="M428:M432" si="1271">I428-G428</f>
        <v>0</v>
      </c>
      <c r="N428" s="244" t="str">
        <f t="shared" ref="N428:N432" si="1272">IF(D428&gt;0,H428/D428,"-")</f>
        <v>-</v>
      </c>
      <c r="O428" s="244" t="str">
        <f t="shared" ref="O428:O432" si="1273">IF(E428&gt;0,I428/E428,"-")</f>
        <v>-</v>
      </c>
      <c r="P428" s="474">
        <f t="shared" ref="P428:P432" si="1274">H428-D428</f>
        <v>0</v>
      </c>
      <c r="Q428" s="475">
        <f t="shared" ref="Q428:Q432" si="1275">I428-E428</f>
        <v>0</v>
      </c>
      <c r="R428" s="478"/>
      <c r="S428" s="473"/>
      <c r="T428" s="478"/>
      <c r="U428" s="473"/>
      <c r="V428" s="478"/>
      <c r="W428" s="473"/>
      <c r="X428" s="244" t="str">
        <f t="shared" ref="X428:X432" si="1276">IF(T428&gt;0,V428/T428,"-")</f>
        <v>-</v>
      </c>
      <c r="Y428" s="244" t="str">
        <f t="shared" ref="Y428:Y432" si="1277">IF(U428&gt;0,W428/U428,"-")</f>
        <v>-</v>
      </c>
      <c r="Z428" s="474">
        <f t="shared" ref="Z428:Z432" si="1278">V428-T428</f>
        <v>0</v>
      </c>
      <c r="AA428" s="474">
        <f t="shared" ref="AA428:AA432" si="1279">W428-U428</f>
        <v>0</v>
      </c>
      <c r="AB428" s="244" t="str">
        <f t="shared" ref="AB428:AB432" si="1280">IF(R428&gt;0,V428/R428,"-")</f>
        <v>-</v>
      </c>
      <c r="AC428" s="244" t="str">
        <f t="shared" ref="AC428:AC432" si="1281">IF(S428&gt;0,W428/S428,"-")</f>
        <v>-</v>
      </c>
      <c r="AD428" s="474">
        <f t="shared" ref="AD428:AD432" si="1282">V428-R428</f>
        <v>0</v>
      </c>
      <c r="AE428" s="475">
        <f t="shared" ref="AE428:AE432" si="1283">W428-S428</f>
        <v>0</v>
      </c>
    </row>
    <row r="429" spans="1:31" ht="22.5" x14ac:dyDescent="0.2">
      <c r="A429" s="464"/>
      <c r="B429" s="465"/>
      <c r="C429" s="477" t="s">
        <v>398</v>
      </c>
      <c r="D429" s="478"/>
      <c r="E429" s="473"/>
      <c r="F429" s="478"/>
      <c r="G429" s="473"/>
      <c r="H429" s="478"/>
      <c r="I429" s="473"/>
      <c r="J429" s="244" t="str">
        <f t="shared" si="1268"/>
        <v>-</v>
      </c>
      <c r="K429" s="244" t="str">
        <f t="shared" si="1269"/>
        <v>-</v>
      </c>
      <c r="L429" s="474">
        <f t="shared" si="1270"/>
        <v>0</v>
      </c>
      <c r="M429" s="474">
        <f t="shared" si="1271"/>
        <v>0</v>
      </c>
      <c r="N429" s="244" t="str">
        <f t="shared" si="1272"/>
        <v>-</v>
      </c>
      <c r="O429" s="244" t="str">
        <f t="shared" si="1273"/>
        <v>-</v>
      </c>
      <c r="P429" s="474">
        <f t="shared" si="1274"/>
        <v>0</v>
      </c>
      <c r="Q429" s="475">
        <f t="shared" si="1275"/>
        <v>0</v>
      </c>
      <c r="R429" s="478"/>
      <c r="S429" s="473"/>
      <c r="T429" s="478"/>
      <c r="U429" s="473"/>
      <c r="V429" s="478"/>
      <c r="W429" s="473"/>
      <c r="X429" s="244" t="str">
        <f t="shared" si="1276"/>
        <v>-</v>
      </c>
      <c r="Y429" s="244" t="str">
        <f t="shared" si="1277"/>
        <v>-</v>
      </c>
      <c r="Z429" s="474">
        <f t="shared" si="1278"/>
        <v>0</v>
      </c>
      <c r="AA429" s="474">
        <f t="shared" si="1279"/>
        <v>0</v>
      </c>
      <c r="AB429" s="244" t="str">
        <f t="shared" si="1280"/>
        <v>-</v>
      </c>
      <c r="AC429" s="244" t="str">
        <f t="shared" si="1281"/>
        <v>-</v>
      </c>
      <c r="AD429" s="474">
        <f t="shared" si="1282"/>
        <v>0</v>
      </c>
      <c r="AE429" s="475">
        <f t="shared" si="1283"/>
        <v>0</v>
      </c>
    </row>
    <row r="430" spans="1:31" ht="22.5" x14ac:dyDescent="0.2">
      <c r="A430" s="464"/>
      <c r="B430" s="465"/>
      <c r="C430" s="477" t="s">
        <v>399</v>
      </c>
      <c r="D430" s="478"/>
      <c r="E430" s="473"/>
      <c r="F430" s="478"/>
      <c r="G430" s="473"/>
      <c r="H430" s="478"/>
      <c r="I430" s="473"/>
      <c r="J430" s="244" t="str">
        <f t="shared" si="1268"/>
        <v>-</v>
      </c>
      <c r="K430" s="244" t="str">
        <f t="shared" si="1269"/>
        <v>-</v>
      </c>
      <c r="L430" s="474">
        <f t="shared" si="1270"/>
        <v>0</v>
      </c>
      <c r="M430" s="474">
        <f t="shared" si="1271"/>
        <v>0</v>
      </c>
      <c r="N430" s="244" t="str">
        <f t="shared" si="1272"/>
        <v>-</v>
      </c>
      <c r="O430" s="244" t="str">
        <f t="shared" si="1273"/>
        <v>-</v>
      </c>
      <c r="P430" s="474">
        <f t="shared" si="1274"/>
        <v>0</v>
      </c>
      <c r="Q430" s="475">
        <f t="shared" si="1275"/>
        <v>0</v>
      </c>
      <c r="R430" s="478"/>
      <c r="S430" s="473"/>
      <c r="T430" s="478"/>
      <c r="U430" s="473"/>
      <c r="V430" s="478"/>
      <c r="W430" s="473"/>
      <c r="X430" s="244" t="str">
        <f t="shared" si="1276"/>
        <v>-</v>
      </c>
      <c r="Y430" s="244" t="str">
        <f t="shared" si="1277"/>
        <v>-</v>
      </c>
      <c r="Z430" s="474">
        <f t="shared" si="1278"/>
        <v>0</v>
      </c>
      <c r="AA430" s="474">
        <f t="shared" si="1279"/>
        <v>0</v>
      </c>
      <c r="AB430" s="244" t="str">
        <f t="shared" si="1280"/>
        <v>-</v>
      </c>
      <c r="AC430" s="244" t="str">
        <f t="shared" si="1281"/>
        <v>-</v>
      </c>
      <c r="AD430" s="474">
        <f t="shared" si="1282"/>
        <v>0</v>
      </c>
      <c r="AE430" s="475">
        <f t="shared" si="1283"/>
        <v>0</v>
      </c>
    </row>
    <row r="431" spans="1:31" x14ac:dyDescent="0.2">
      <c r="A431" s="464"/>
      <c r="B431" s="465"/>
      <c r="C431" s="477" t="s">
        <v>400</v>
      </c>
      <c r="D431" s="478"/>
      <c r="E431" s="473"/>
      <c r="F431" s="478"/>
      <c r="G431" s="473"/>
      <c r="H431" s="478"/>
      <c r="I431" s="473"/>
      <c r="J431" s="244" t="str">
        <f t="shared" si="1268"/>
        <v>-</v>
      </c>
      <c r="K431" s="244" t="str">
        <f t="shared" si="1269"/>
        <v>-</v>
      </c>
      <c r="L431" s="474">
        <f t="shared" si="1270"/>
        <v>0</v>
      </c>
      <c r="M431" s="474">
        <f t="shared" si="1271"/>
        <v>0</v>
      </c>
      <c r="N431" s="244" t="str">
        <f t="shared" si="1272"/>
        <v>-</v>
      </c>
      <c r="O431" s="244" t="str">
        <f t="shared" si="1273"/>
        <v>-</v>
      </c>
      <c r="P431" s="474">
        <f t="shared" si="1274"/>
        <v>0</v>
      </c>
      <c r="Q431" s="475">
        <f t="shared" si="1275"/>
        <v>0</v>
      </c>
      <c r="R431" s="478"/>
      <c r="S431" s="473"/>
      <c r="T431" s="478"/>
      <c r="U431" s="473"/>
      <c r="V431" s="478"/>
      <c r="W431" s="473"/>
      <c r="X431" s="244" t="str">
        <f t="shared" si="1276"/>
        <v>-</v>
      </c>
      <c r="Y431" s="244" t="str">
        <f t="shared" si="1277"/>
        <v>-</v>
      </c>
      <c r="Z431" s="474">
        <f t="shared" si="1278"/>
        <v>0</v>
      </c>
      <c r="AA431" s="474">
        <f t="shared" si="1279"/>
        <v>0</v>
      </c>
      <c r="AB431" s="244" t="str">
        <f t="shared" si="1280"/>
        <v>-</v>
      </c>
      <c r="AC431" s="244" t="str">
        <f t="shared" si="1281"/>
        <v>-</v>
      </c>
      <c r="AD431" s="474">
        <f t="shared" si="1282"/>
        <v>0</v>
      </c>
      <c r="AE431" s="475">
        <f t="shared" si="1283"/>
        <v>0</v>
      </c>
    </row>
    <row r="432" spans="1:31" x14ac:dyDescent="0.2">
      <c r="A432" s="479"/>
      <c r="B432" s="480"/>
      <c r="C432" s="481" t="s">
        <v>401</v>
      </c>
      <c r="D432" s="478"/>
      <c r="E432" s="473"/>
      <c r="F432" s="478"/>
      <c r="G432" s="473"/>
      <c r="H432" s="478"/>
      <c r="I432" s="473"/>
      <c r="J432" s="262" t="str">
        <f t="shared" si="1268"/>
        <v>-</v>
      </c>
      <c r="K432" s="262" t="str">
        <f t="shared" si="1269"/>
        <v>-</v>
      </c>
      <c r="L432" s="482">
        <f t="shared" si="1270"/>
        <v>0</v>
      </c>
      <c r="M432" s="482">
        <f t="shared" si="1271"/>
        <v>0</v>
      </c>
      <c r="N432" s="262" t="str">
        <f t="shared" si="1272"/>
        <v>-</v>
      </c>
      <c r="O432" s="262" t="str">
        <f t="shared" si="1273"/>
        <v>-</v>
      </c>
      <c r="P432" s="482">
        <f t="shared" si="1274"/>
        <v>0</v>
      </c>
      <c r="Q432" s="483">
        <f t="shared" si="1275"/>
        <v>0</v>
      </c>
      <c r="R432" s="478"/>
      <c r="S432" s="473"/>
      <c r="T432" s="478"/>
      <c r="U432" s="473"/>
      <c r="V432" s="478"/>
      <c r="W432" s="473"/>
      <c r="X432" s="262" t="str">
        <f t="shared" si="1276"/>
        <v>-</v>
      </c>
      <c r="Y432" s="262" t="str">
        <f t="shared" si="1277"/>
        <v>-</v>
      </c>
      <c r="Z432" s="482">
        <f t="shared" si="1278"/>
        <v>0</v>
      </c>
      <c r="AA432" s="482">
        <f t="shared" si="1279"/>
        <v>0</v>
      </c>
      <c r="AB432" s="262" t="str">
        <f t="shared" si="1280"/>
        <v>-</v>
      </c>
      <c r="AC432" s="262" t="str">
        <f t="shared" si="1281"/>
        <v>-</v>
      </c>
      <c r="AD432" s="482">
        <f t="shared" si="1282"/>
        <v>0</v>
      </c>
      <c r="AE432" s="483">
        <f t="shared" si="1283"/>
        <v>0</v>
      </c>
    </row>
    <row r="433" spans="1:31" ht="22.5" x14ac:dyDescent="0.2">
      <c r="A433" s="484"/>
      <c r="B433" s="485"/>
      <c r="C433" s="486" t="s">
        <v>405</v>
      </c>
      <c r="D433" s="487">
        <f>IFERROR((D405-D411-D614-D615)/D400/3*1000,0)</f>
        <v>0</v>
      </c>
      <c r="E433" s="487">
        <f>IFERROR((E405-E411-E614-E615)/D400/3*1000,0)</f>
        <v>0</v>
      </c>
      <c r="F433" s="487">
        <f>IFERROR((F405-F411-F614-F615)/F400/3*1000,0)</f>
        <v>0</v>
      </c>
      <c r="G433" s="487">
        <f>IFERROR((G405-G411-G614-G615)/F400/3*1000,0)</f>
        <v>0</v>
      </c>
      <c r="H433" s="487">
        <f>IFERROR((H405-H411-H614-H615)/H400/3*1000,0)</f>
        <v>0</v>
      </c>
      <c r="I433" s="487">
        <f>IFERROR((I405-I411-I614-I615)/H400/3*1000,0)</f>
        <v>0</v>
      </c>
      <c r="J433" s="488">
        <f t="shared" ref="J433:K437" si="1284">IFERROR(H433/F433,0)</f>
        <v>0</v>
      </c>
      <c r="K433" s="488">
        <f t="shared" si="1284"/>
        <v>0</v>
      </c>
      <c r="L433" s="471">
        <f t="shared" ref="L433:M437" si="1285">H433-F433</f>
        <v>0</v>
      </c>
      <c r="M433" s="471">
        <f t="shared" si="1285"/>
        <v>0</v>
      </c>
      <c r="N433" s="488">
        <f>IFERROR(H433/D433,0)</f>
        <v>0</v>
      </c>
      <c r="O433" s="488">
        <f>IFERROR(I433/E433,0)</f>
        <v>0</v>
      </c>
      <c r="P433" s="471">
        <f>H433-D433</f>
        <v>0</v>
      </c>
      <c r="Q433" s="472">
        <f>I433-E433</f>
        <v>0</v>
      </c>
      <c r="R433" s="487">
        <f>IFERROR((R405-R411-R614-R615)/R400/[1]Период!$B$3*1000,0)</f>
        <v>0</v>
      </c>
      <c r="S433" s="487">
        <f>IFERROR((S405-S411-S614-S615)/R400/[1]Период!$B$3*1000,0)</f>
        <v>0</v>
      </c>
      <c r="T433" s="487">
        <f>IFERROR((T405-T411-T614-T615)/T400/[1]Период!$B$3*1000,0)</f>
        <v>0</v>
      </c>
      <c r="U433" s="487">
        <f>IFERROR((U405-U411-U614-U615)/T400/[1]Период!$B$3*1000,0)</f>
        <v>0</v>
      </c>
      <c r="V433" s="487">
        <f>IFERROR((V405-V411-V614-V615)/V400/[1]Период!$B$3*1000,0)</f>
        <v>0</v>
      </c>
      <c r="W433" s="487">
        <f>IFERROR((W405-W411-W614-W615)/V400/[1]Период!$B$3*1000,0)</f>
        <v>0</v>
      </c>
      <c r="X433" s="488">
        <f t="shared" ref="X433:Y437" si="1286">IFERROR(V433/T433,0)</f>
        <v>0</v>
      </c>
      <c r="Y433" s="488">
        <f t="shared" si="1286"/>
        <v>0</v>
      </c>
      <c r="Z433" s="471">
        <f t="shared" ref="Z433:AA437" si="1287">V433-T433</f>
        <v>0</v>
      </c>
      <c r="AA433" s="471">
        <f t="shared" si="1287"/>
        <v>0</v>
      </c>
      <c r="AB433" s="488">
        <f>IFERROR(V433/R433,0)</f>
        <v>0</v>
      </c>
      <c r="AC433" s="488">
        <f>IFERROR(W433/S433,0)</f>
        <v>0</v>
      </c>
      <c r="AD433" s="471">
        <f>V433-R433</f>
        <v>0</v>
      </c>
      <c r="AE433" s="472">
        <f>W433-S433</f>
        <v>0</v>
      </c>
    </row>
    <row r="434" spans="1:31" x14ac:dyDescent="0.2">
      <c r="A434" s="489"/>
      <c r="B434" s="490"/>
      <c r="C434" s="491" t="s">
        <v>242</v>
      </c>
      <c r="D434" s="492"/>
      <c r="E434" s="382"/>
      <c r="F434" s="492"/>
      <c r="G434" s="382"/>
      <c r="H434" s="492"/>
      <c r="I434" s="382"/>
      <c r="J434" s="244">
        <f t="shared" si="1284"/>
        <v>0</v>
      </c>
      <c r="K434" s="244">
        <f t="shared" si="1284"/>
        <v>0</v>
      </c>
      <c r="L434" s="474">
        <f t="shared" si="1285"/>
        <v>0</v>
      </c>
      <c r="M434" s="474">
        <f t="shared" si="1285"/>
        <v>0</v>
      </c>
      <c r="N434" s="244">
        <f t="shared" ref="N434:O437" si="1288">IFERROR(H434/D434,0)</f>
        <v>0</v>
      </c>
      <c r="O434" s="244">
        <f t="shared" si="1288"/>
        <v>0</v>
      </c>
      <c r="P434" s="474">
        <f t="shared" ref="P434:Q437" si="1289">H434-D434</f>
        <v>0</v>
      </c>
      <c r="Q434" s="475">
        <f t="shared" si="1289"/>
        <v>0</v>
      </c>
      <c r="R434" s="492"/>
      <c r="S434" s="382"/>
      <c r="T434" s="492"/>
      <c r="U434" s="382"/>
      <c r="V434" s="492"/>
      <c r="W434" s="382"/>
      <c r="X434" s="244">
        <f t="shared" si="1286"/>
        <v>0</v>
      </c>
      <c r="Y434" s="244">
        <f t="shared" si="1286"/>
        <v>0</v>
      </c>
      <c r="Z434" s="474">
        <f t="shared" si="1287"/>
        <v>0</v>
      </c>
      <c r="AA434" s="474">
        <f t="shared" si="1287"/>
        <v>0</v>
      </c>
      <c r="AB434" s="244">
        <f t="shared" ref="AB434:AC437" si="1290">IFERROR(V434/R434,0)</f>
        <v>0</v>
      </c>
      <c r="AC434" s="244">
        <f t="shared" si="1290"/>
        <v>0</v>
      </c>
      <c r="AD434" s="474">
        <f t="shared" ref="AD434:AE437" si="1291">V434-R434</f>
        <v>0</v>
      </c>
      <c r="AE434" s="475">
        <f t="shared" si="1291"/>
        <v>0</v>
      </c>
    </row>
    <row r="435" spans="1:31" x14ac:dyDescent="0.2">
      <c r="A435" s="489"/>
      <c r="B435" s="490"/>
      <c r="C435" s="493" t="s">
        <v>406</v>
      </c>
      <c r="D435" s="492">
        <f>IFERROR((D412-D418-D617-D618)/D402/3*1000,0)</f>
        <v>0</v>
      </c>
      <c r="E435" s="492">
        <f>IFERROR((E412-E418-E617-E618)/D402/3*1000,0)</f>
        <v>0</v>
      </c>
      <c r="F435" s="492">
        <f>IFERROR((F412-F418-F617-F618)/F402/3*1000,0)</f>
        <v>0</v>
      </c>
      <c r="G435" s="492">
        <f>IFERROR((G412-G418-G617-G618)/F402/3*1000,0)</f>
        <v>0</v>
      </c>
      <c r="H435" s="492">
        <f>IFERROR((H412-H418-H617-H618)/H402/3*1000,0)</f>
        <v>0</v>
      </c>
      <c r="I435" s="492">
        <f>IFERROR((I412-I418-I617-I618)/H402/3*1000,0)</f>
        <v>0</v>
      </c>
      <c r="J435" s="244">
        <f t="shared" si="1284"/>
        <v>0</v>
      </c>
      <c r="K435" s="244">
        <f t="shared" si="1284"/>
        <v>0</v>
      </c>
      <c r="L435" s="474">
        <f t="shared" si="1285"/>
        <v>0</v>
      </c>
      <c r="M435" s="474">
        <f t="shared" si="1285"/>
        <v>0</v>
      </c>
      <c r="N435" s="244">
        <f t="shared" si="1288"/>
        <v>0</v>
      </c>
      <c r="O435" s="244">
        <f t="shared" si="1288"/>
        <v>0</v>
      </c>
      <c r="P435" s="474">
        <f t="shared" si="1289"/>
        <v>0</v>
      </c>
      <c r="Q435" s="475">
        <f t="shared" si="1289"/>
        <v>0</v>
      </c>
      <c r="R435" s="492">
        <f>IFERROR((R412-R418-R617-R618)/R402/[1]Период!$B$3*1000,0)</f>
        <v>0</v>
      </c>
      <c r="S435" s="492">
        <f>IFERROR((S412-S418-S617-S618)/R402/[1]Период!$B$3*1000,0)</f>
        <v>0</v>
      </c>
      <c r="T435" s="492">
        <f>IFERROR((T412-T418-T617-T618)/T402/[1]Период!$B$3*1000,0)</f>
        <v>0</v>
      </c>
      <c r="U435" s="492">
        <f>IFERROR((U412-U418-U617-U618)/T402/[1]Период!$B$3*1000,0)</f>
        <v>0</v>
      </c>
      <c r="V435" s="492">
        <f>IFERROR((V412-V418-V617-V618)/V402/[1]Период!$B$3*1000,0)</f>
        <v>0</v>
      </c>
      <c r="W435" s="492">
        <f>IFERROR((W412-W418-W617-W618)/V402/[1]Период!$B$3*1000,0)</f>
        <v>0</v>
      </c>
      <c r="X435" s="244">
        <f t="shared" si="1286"/>
        <v>0</v>
      </c>
      <c r="Y435" s="244">
        <f t="shared" si="1286"/>
        <v>0</v>
      </c>
      <c r="Z435" s="474">
        <f t="shared" si="1287"/>
        <v>0</v>
      </c>
      <c r="AA435" s="474">
        <f t="shared" si="1287"/>
        <v>0</v>
      </c>
      <c r="AB435" s="244">
        <f t="shared" si="1290"/>
        <v>0</v>
      </c>
      <c r="AC435" s="244">
        <f t="shared" si="1290"/>
        <v>0</v>
      </c>
      <c r="AD435" s="474">
        <f t="shared" si="1291"/>
        <v>0</v>
      </c>
      <c r="AE435" s="475">
        <f t="shared" si="1291"/>
        <v>0</v>
      </c>
    </row>
    <row r="436" spans="1:31" x14ac:dyDescent="0.2">
      <c r="A436" s="489"/>
      <c r="B436" s="490"/>
      <c r="C436" s="493" t="s">
        <v>407</v>
      </c>
      <c r="D436" s="492">
        <f>IFERROR((D419-D425-D620-D621)/D403/3*1000,0)</f>
        <v>0</v>
      </c>
      <c r="E436" s="492">
        <f>IFERROR((E419-E425-E620-E621)/D403/3*1000,0)</f>
        <v>0</v>
      </c>
      <c r="F436" s="492">
        <f>IFERROR((F419-F425-F620-F621)/F403/3*1000,0)</f>
        <v>0</v>
      </c>
      <c r="G436" s="492">
        <f>IFERROR((G419-G425-G620-G621)/F403/3*1000,0)</f>
        <v>0</v>
      </c>
      <c r="H436" s="492">
        <f>IFERROR((H419-H425-H620-H621)/H403/3*1000,0)</f>
        <v>0</v>
      </c>
      <c r="I436" s="492">
        <f>IFERROR((I419-I425-I620-I621)/H403/3*1000,0)</f>
        <v>0</v>
      </c>
      <c r="J436" s="244">
        <f t="shared" si="1284"/>
        <v>0</v>
      </c>
      <c r="K436" s="244">
        <f t="shared" si="1284"/>
        <v>0</v>
      </c>
      <c r="L436" s="474">
        <f t="shared" si="1285"/>
        <v>0</v>
      </c>
      <c r="M436" s="474">
        <f t="shared" si="1285"/>
        <v>0</v>
      </c>
      <c r="N436" s="244">
        <f t="shared" si="1288"/>
        <v>0</v>
      </c>
      <c r="O436" s="244">
        <f t="shared" si="1288"/>
        <v>0</v>
      </c>
      <c r="P436" s="474">
        <f t="shared" si="1289"/>
        <v>0</v>
      </c>
      <c r="Q436" s="475">
        <f t="shared" si="1289"/>
        <v>0</v>
      </c>
      <c r="R436" s="492">
        <f>IFERROR((R419-R425-R620-R621)/R403/[1]Период!$B$3*1000,0)</f>
        <v>0</v>
      </c>
      <c r="S436" s="492">
        <f>IFERROR((S419-S425-S620-S621)/R403/[1]Период!$B$3*1000,0)</f>
        <v>0</v>
      </c>
      <c r="T436" s="492">
        <f>IFERROR((T419-T425-T620-T621)/T403/[1]Период!$B$3*1000,0)</f>
        <v>0</v>
      </c>
      <c r="U436" s="492">
        <f>IFERROR((U419-U425-U620-U621)/T403/[1]Период!$B$3*1000,0)</f>
        <v>0</v>
      </c>
      <c r="V436" s="492">
        <f>IFERROR((V419-V425-V620-V621)/V403/[1]Период!$B$3*1000,0)</f>
        <v>0</v>
      </c>
      <c r="W436" s="492">
        <f>IFERROR((W419-W425-W620-W621)/V403/[1]Период!$B$3*1000,0)</f>
        <v>0</v>
      </c>
      <c r="X436" s="244">
        <f t="shared" si="1286"/>
        <v>0</v>
      </c>
      <c r="Y436" s="244">
        <f t="shared" si="1286"/>
        <v>0</v>
      </c>
      <c r="Z436" s="474">
        <f t="shared" si="1287"/>
        <v>0</v>
      </c>
      <c r="AA436" s="474">
        <f t="shared" si="1287"/>
        <v>0</v>
      </c>
      <c r="AB436" s="244">
        <f t="shared" si="1290"/>
        <v>0</v>
      </c>
      <c r="AC436" s="244">
        <f t="shared" si="1290"/>
        <v>0</v>
      </c>
      <c r="AD436" s="474">
        <f t="shared" si="1291"/>
        <v>0</v>
      </c>
      <c r="AE436" s="475">
        <f t="shared" si="1291"/>
        <v>0</v>
      </c>
    </row>
    <row r="437" spans="1:31" x14ac:dyDescent="0.2">
      <c r="A437" s="489"/>
      <c r="B437" s="490"/>
      <c r="C437" s="494" t="s">
        <v>408</v>
      </c>
      <c r="D437" s="495">
        <f>IFERROR((D426-D432-D623-D624)/D404/3*1000,0)</f>
        <v>0</v>
      </c>
      <c r="E437" s="495">
        <f>IFERROR((E426-E432-E623-E624)/D404/3*1000,0)</f>
        <v>0</v>
      </c>
      <c r="F437" s="495">
        <f>IFERROR((F426-F432-F623-F624)/F404/3*1000,0)</f>
        <v>0</v>
      </c>
      <c r="G437" s="495">
        <f>IFERROR((G426-G432-G623-G624)/F404/3*1000,0)</f>
        <v>0</v>
      </c>
      <c r="H437" s="495">
        <f>IFERROR((H426-H432-H623-H624)/H404/3*1000,0)</f>
        <v>0</v>
      </c>
      <c r="I437" s="495">
        <f>IFERROR((I426-I432-I623-I624)/H404/3*1000,0)</f>
        <v>0</v>
      </c>
      <c r="J437" s="244">
        <f t="shared" si="1284"/>
        <v>0</v>
      </c>
      <c r="K437" s="244">
        <f t="shared" si="1284"/>
        <v>0</v>
      </c>
      <c r="L437" s="474">
        <f t="shared" si="1285"/>
        <v>0</v>
      </c>
      <c r="M437" s="474">
        <f t="shared" si="1285"/>
        <v>0</v>
      </c>
      <c r="N437" s="244">
        <f t="shared" si="1288"/>
        <v>0</v>
      </c>
      <c r="O437" s="244">
        <f t="shared" si="1288"/>
        <v>0</v>
      </c>
      <c r="P437" s="474">
        <f t="shared" si="1289"/>
        <v>0</v>
      </c>
      <c r="Q437" s="475">
        <f t="shared" si="1289"/>
        <v>0</v>
      </c>
      <c r="R437" s="495">
        <f>IFERROR((R426-R432-R623-R624)/R404/[1]Период!$B$3*1000,0)</f>
        <v>0</v>
      </c>
      <c r="S437" s="495">
        <f>IFERROR((S426-S432-S623-S624)/R404/[1]Период!$B$3*1000,0)</f>
        <v>0</v>
      </c>
      <c r="T437" s="495">
        <f>IFERROR((T426-T432-T623-T624)/T404/[1]Период!$B$3*1000,0)</f>
        <v>0</v>
      </c>
      <c r="U437" s="495">
        <f>IFERROR((U426-U432-U623-U624)/T404/[1]Период!$B$3*1000,0)</f>
        <v>0</v>
      </c>
      <c r="V437" s="495">
        <f>IFERROR((V426-V432-V623-V624)/V404/[1]Период!$B$3*1000,0)</f>
        <v>0</v>
      </c>
      <c r="W437" s="495">
        <f>IFERROR((W426-W432-W623-W624)/V404/[1]Период!$B$3*1000,0)</f>
        <v>0</v>
      </c>
      <c r="X437" s="244">
        <f t="shared" si="1286"/>
        <v>0</v>
      </c>
      <c r="Y437" s="244">
        <f t="shared" si="1286"/>
        <v>0</v>
      </c>
      <c r="Z437" s="474">
        <f t="shared" si="1287"/>
        <v>0</v>
      </c>
      <c r="AA437" s="474">
        <f t="shared" si="1287"/>
        <v>0</v>
      </c>
      <c r="AB437" s="244">
        <f t="shared" si="1290"/>
        <v>0</v>
      </c>
      <c r="AC437" s="244">
        <f t="shared" si="1290"/>
        <v>0</v>
      </c>
      <c r="AD437" s="474">
        <f t="shared" si="1291"/>
        <v>0</v>
      </c>
      <c r="AE437" s="475">
        <f t="shared" si="1291"/>
        <v>0</v>
      </c>
    </row>
    <row r="438" spans="1:31" x14ac:dyDescent="0.2">
      <c r="A438" s="457"/>
      <c r="B438" s="458"/>
      <c r="C438" s="459" t="s">
        <v>418</v>
      </c>
      <c r="D438" s="856"/>
      <c r="E438" s="854"/>
      <c r="F438" s="853"/>
      <c r="G438" s="854"/>
      <c r="H438" s="853"/>
      <c r="I438" s="854"/>
      <c r="J438" s="853"/>
      <c r="K438" s="854"/>
      <c r="L438" s="853"/>
      <c r="M438" s="854"/>
      <c r="N438" s="853"/>
      <c r="O438" s="854"/>
      <c r="P438" s="853"/>
      <c r="Q438" s="855"/>
      <c r="R438" s="856"/>
      <c r="S438" s="854"/>
      <c r="T438" s="853"/>
      <c r="U438" s="854"/>
      <c r="V438" s="853"/>
      <c r="W438" s="854"/>
      <c r="X438" s="853"/>
      <c r="Y438" s="854"/>
      <c r="Z438" s="853"/>
      <c r="AA438" s="854"/>
      <c r="AB438" s="853"/>
      <c r="AC438" s="854"/>
      <c r="AD438" s="853"/>
      <c r="AE438" s="855"/>
    </row>
    <row r="439" spans="1:31" x14ac:dyDescent="0.2">
      <c r="A439" s="460"/>
      <c r="B439" s="461"/>
      <c r="C439" s="462" t="s">
        <v>394</v>
      </c>
      <c r="D439" s="863">
        <f>D441+D442+D443</f>
        <v>0</v>
      </c>
      <c r="E439" s="864"/>
      <c r="F439" s="863">
        <f>F441+F442+F443</f>
        <v>0</v>
      </c>
      <c r="G439" s="864"/>
      <c r="H439" s="863">
        <f>H441+H442+H443</f>
        <v>0</v>
      </c>
      <c r="I439" s="864"/>
      <c r="J439" s="848" t="str">
        <f t="shared" ref="J439" si="1292">IF(F439&gt;0,H439/F439,"-")</f>
        <v>-</v>
      </c>
      <c r="K439" s="849"/>
      <c r="L439" s="850">
        <f t="shared" ref="L439" si="1293">H439-F439</f>
        <v>0</v>
      </c>
      <c r="M439" s="851"/>
      <c r="N439" s="848" t="str">
        <f t="shared" ref="N439" si="1294">IF(D439&gt;0,H439/D439,"-")</f>
        <v>-</v>
      </c>
      <c r="O439" s="849"/>
      <c r="P439" s="850">
        <f t="shared" ref="P439" si="1295">H439-D439</f>
        <v>0</v>
      </c>
      <c r="Q439" s="852"/>
      <c r="R439" s="863">
        <f>R441+R442+R443</f>
        <v>0</v>
      </c>
      <c r="S439" s="864"/>
      <c r="T439" s="863">
        <f>T441+T442+T443</f>
        <v>0</v>
      </c>
      <c r="U439" s="864"/>
      <c r="V439" s="863">
        <f>V441+V442+V443</f>
        <v>0</v>
      </c>
      <c r="W439" s="864"/>
      <c r="X439" s="848" t="str">
        <f t="shared" ref="X439" si="1296">IF(T439&gt;0,V439/T439,"-")</f>
        <v>-</v>
      </c>
      <c r="Y439" s="849"/>
      <c r="Z439" s="850">
        <f t="shared" ref="Z439" si="1297">V439-T439</f>
        <v>0</v>
      </c>
      <c r="AA439" s="851"/>
      <c r="AB439" s="848" t="str">
        <f t="shared" ref="AB439" si="1298">IF(R439&gt;0,V439/R439,"-")</f>
        <v>-</v>
      </c>
      <c r="AC439" s="849"/>
      <c r="AD439" s="850">
        <f t="shared" ref="AD439" si="1299">V439-R439</f>
        <v>0</v>
      </c>
      <c r="AE439" s="852"/>
    </row>
    <row r="440" spans="1:31" x14ac:dyDescent="0.2">
      <c r="A440" s="464"/>
      <c r="B440" s="465"/>
      <c r="C440" s="466" t="s">
        <v>242</v>
      </c>
      <c r="D440" s="861"/>
      <c r="E440" s="862"/>
      <c r="F440" s="861"/>
      <c r="G440" s="862"/>
      <c r="H440" s="861"/>
      <c r="I440" s="862"/>
      <c r="J440" s="784"/>
      <c r="K440" s="785"/>
      <c r="L440" s="857"/>
      <c r="M440" s="858"/>
      <c r="N440" s="784"/>
      <c r="O440" s="785"/>
      <c r="P440" s="857"/>
      <c r="Q440" s="859"/>
      <c r="R440" s="861"/>
      <c r="S440" s="862"/>
      <c r="T440" s="861"/>
      <c r="U440" s="862"/>
      <c r="V440" s="861"/>
      <c r="W440" s="862"/>
      <c r="X440" s="784"/>
      <c r="Y440" s="785"/>
      <c r="Z440" s="857"/>
      <c r="AA440" s="858"/>
      <c r="AB440" s="784"/>
      <c r="AC440" s="785"/>
      <c r="AD440" s="857"/>
      <c r="AE440" s="859"/>
    </row>
    <row r="441" spans="1:31" x14ac:dyDescent="0.2">
      <c r="A441" s="464"/>
      <c r="B441" s="465"/>
      <c r="C441" s="467" t="s">
        <v>323</v>
      </c>
      <c r="D441" s="782">
        <f>D12+D51+D90+D129+D168+D207+D246+D285+D324+D363+D402</f>
        <v>0</v>
      </c>
      <c r="E441" s="783"/>
      <c r="F441" s="782">
        <f>F12+F51+F90+F129+F168+F207+F246+F285+F324+F363+F402</f>
        <v>0</v>
      </c>
      <c r="G441" s="783"/>
      <c r="H441" s="782">
        <f>H12+H51+H90+H129+H168+H207+H246+H285+H324+H363+H402</f>
        <v>0</v>
      </c>
      <c r="I441" s="783"/>
      <c r="J441" s="784" t="str">
        <f t="shared" ref="J441:K444" si="1300">IF(F441&gt;0,H441/F441,"-")</f>
        <v>-</v>
      </c>
      <c r="K441" s="785"/>
      <c r="L441" s="857">
        <f t="shared" ref="L441:M444" si="1301">H441-F441</f>
        <v>0</v>
      </c>
      <c r="M441" s="858"/>
      <c r="N441" s="784" t="str">
        <f t="shared" ref="N441:O444" si="1302">IF(D441&gt;0,H441/D441,"-")</f>
        <v>-</v>
      </c>
      <c r="O441" s="785"/>
      <c r="P441" s="857">
        <f t="shared" ref="P441:Q444" si="1303">H441-D441</f>
        <v>0</v>
      </c>
      <c r="Q441" s="859"/>
      <c r="R441" s="782">
        <f>R12+R51+R90+R129+R168+R207+R246+R285+R324+R363+R402</f>
        <v>0</v>
      </c>
      <c r="S441" s="783"/>
      <c r="T441" s="782">
        <f>T12+T51+T90+T129+T168+T207+T246+T285+T324+T363+T402</f>
        <v>0</v>
      </c>
      <c r="U441" s="783"/>
      <c r="V441" s="782">
        <f>V12+V51+V90+V129+V168+V207+V246+V285+V324+V363+V402</f>
        <v>0</v>
      </c>
      <c r="W441" s="783"/>
      <c r="X441" s="784" t="str">
        <f t="shared" ref="X441:Y444" si="1304">IF(T441&gt;0,V441/T441,"-")</f>
        <v>-</v>
      </c>
      <c r="Y441" s="785"/>
      <c r="Z441" s="857">
        <f t="shared" ref="Z441:AA444" si="1305">V441-T441</f>
        <v>0</v>
      </c>
      <c r="AA441" s="858"/>
      <c r="AB441" s="784" t="str">
        <f t="shared" ref="AB441:AC444" si="1306">IF(R441&gt;0,V441/R441,"-")</f>
        <v>-</v>
      </c>
      <c r="AC441" s="785"/>
      <c r="AD441" s="857">
        <f t="shared" ref="AD441:AE444" si="1307">V441-R441</f>
        <v>0</v>
      </c>
      <c r="AE441" s="859"/>
    </row>
    <row r="442" spans="1:31" x14ac:dyDescent="0.2">
      <c r="A442" s="464"/>
      <c r="B442" s="465"/>
      <c r="C442" s="467" t="s">
        <v>325</v>
      </c>
      <c r="D442" s="782">
        <f t="shared" ref="D442:D443" si="1308">D13+D52+D91+D130+D169+D208+D247+D286+D325+D364+D403</f>
        <v>0</v>
      </c>
      <c r="E442" s="783"/>
      <c r="F442" s="782">
        <f t="shared" ref="F442:F443" si="1309">F13+F52+F91+F130+F169+F208+F247+F286+F325+F364+F403</f>
        <v>0</v>
      </c>
      <c r="G442" s="783"/>
      <c r="H442" s="782">
        <f t="shared" ref="H442:H443" si="1310">H13+H52+H91+H130+H169+H208+H247+H286+H325+H364+H403</f>
        <v>0</v>
      </c>
      <c r="I442" s="783"/>
      <c r="J442" s="784" t="str">
        <f t="shared" si="1300"/>
        <v>-</v>
      </c>
      <c r="K442" s="785"/>
      <c r="L442" s="857">
        <f t="shared" si="1301"/>
        <v>0</v>
      </c>
      <c r="M442" s="858"/>
      <c r="N442" s="784" t="str">
        <f t="shared" si="1302"/>
        <v>-</v>
      </c>
      <c r="O442" s="785"/>
      <c r="P442" s="857">
        <f t="shared" si="1303"/>
        <v>0</v>
      </c>
      <c r="Q442" s="859"/>
      <c r="R442" s="782">
        <f t="shared" ref="R442:R443" si="1311">R13+R52+R91+R130+R169+R208+R247+R286+R325+R364+R403</f>
        <v>0</v>
      </c>
      <c r="S442" s="783"/>
      <c r="T442" s="782">
        <f t="shared" ref="T442:T443" si="1312">T13+T52+T91+T130+T169+T208+T247+T286+T325+T364+T403</f>
        <v>0</v>
      </c>
      <c r="U442" s="783"/>
      <c r="V442" s="782">
        <f t="shared" ref="V442:V443" si="1313">V13+V52+V91+V130+V169+V208+V247+V286+V325+V364+V403</f>
        <v>0</v>
      </c>
      <c r="W442" s="783"/>
      <c r="X442" s="784" t="str">
        <f t="shared" si="1304"/>
        <v>-</v>
      </c>
      <c r="Y442" s="785"/>
      <c r="Z442" s="857">
        <f t="shared" si="1305"/>
        <v>0</v>
      </c>
      <c r="AA442" s="858"/>
      <c r="AB442" s="784" t="str">
        <f t="shared" si="1306"/>
        <v>-</v>
      </c>
      <c r="AC442" s="785"/>
      <c r="AD442" s="857">
        <f t="shared" si="1307"/>
        <v>0</v>
      </c>
      <c r="AE442" s="859"/>
    </row>
    <row r="443" spans="1:31" x14ac:dyDescent="0.2">
      <c r="A443" s="464"/>
      <c r="B443" s="465"/>
      <c r="C443" s="468" t="s">
        <v>395</v>
      </c>
      <c r="D443" s="782">
        <f t="shared" si="1308"/>
        <v>0</v>
      </c>
      <c r="E443" s="783"/>
      <c r="F443" s="782">
        <f t="shared" si="1309"/>
        <v>0</v>
      </c>
      <c r="G443" s="783"/>
      <c r="H443" s="782">
        <f t="shared" si="1310"/>
        <v>0</v>
      </c>
      <c r="I443" s="783"/>
      <c r="J443" s="784" t="str">
        <f t="shared" si="1300"/>
        <v>-</v>
      </c>
      <c r="K443" s="785"/>
      <c r="L443" s="857">
        <f t="shared" si="1301"/>
        <v>0</v>
      </c>
      <c r="M443" s="858"/>
      <c r="N443" s="784" t="str">
        <f t="shared" si="1302"/>
        <v>-</v>
      </c>
      <c r="O443" s="785"/>
      <c r="P443" s="857">
        <f t="shared" si="1303"/>
        <v>0</v>
      </c>
      <c r="Q443" s="859"/>
      <c r="R443" s="782">
        <f t="shared" si="1311"/>
        <v>0</v>
      </c>
      <c r="S443" s="783"/>
      <c r="T443" s="782">
        <f t="shared" si="1312"/>
        <v>0</v>
      </c>
      <c r="U443" s="783"/>
      <c r="V443" s="782">
        <f t="shared" si="1313"/>
        <v>0</v>
      </c>
      <c r="W443" s="783"/>
      <c r="X443" s="784" t="str">
        <f t="shared" si="1304"/>
        <v>-</v>
      </c>
      <c r="Y443" s="785"/>
      <c r="Z443" s="857">
        <f t="shared" si="1305"/>
        <v>0</v>
      </c>
      <c r="AA443" s="858"/>
      <c r="AB443" s="784" t="str">
        <f t="shared" si="1306"/>
        <v>-</v>
      </c>
      <c r="AC443" s="785"/>
      <c r="AD443" s="857">
        <f t="shared" si="1307"/>
        <v>0</v>
      </c>
      <c r="AE443" s="859"/>
    </row>
    <row r="444" spans="1:31" x14ac:dyDescent="0.2">
      <c r="A444" s="464"/>
      <c r="B444" s="465"/>
      <c r="C444" s="469" t="s">
        <v>396</v>
      </c>
      <c r="D444" s="470">
        <f>SUM(D446:D450)</f>
        <v>0</v>
      </c>
      <c r="E444" s="470">
        <f t="shared" ref="E444:I444" si="1314">SUM(E446:E450)</f>
        <v>0</v>
      </c>
      <c r="F444" s="470">
        <f t="shared" si="1314"/>
        <v>0</v>
      </c>
      <c r="G444" s="470">
        <f t="shared" si="1314"/>
        <v>0</v>
      </c>
      <c r="H444" s="470">
        <f t="shared" si="1314"/>
        <v>0</v>
      </c>
      <c r="I444" s="470">
        <f t="shared" si="1314"/>
        <v>0</v>
      </c>
      <c r="J444" s="236" t="str">
        <f t="shared" si="1300"/>
        <v>-</v>
      </c>
      <c r="K444" s="236" t="str">
        <f t="shared" si="1300"/>
        <v>-</v>
      </c>
      <c r="L444" s="471">
        <f t="shared" si="1301"/>
        <v>0</v>
      </c>
      <c r="M444" s="471">
        <f t="shared" si="1301"/>
        <v>0</v>
      </c>
      <c r="N444" s="236" t="str">
        <f t="shared" si="1302"/>
        <v>-</v>
      </c>
      <c r="O444" s="236" t="str">
        <f t="shared" si="1302"/>
        <v>-</v>
      </c>
      <c r="P444" s="471">
        <f t="shared" si="1303"/>
        <v>0</v>
      </c>
      <c r="Q444" s="472">
        <f t="shared" si="1303"/>
        <v>0</v>
      </c>
      <c r="R444" s="470">
        <f>SUM(R446:R450)</f>
        <v>0</v>
      </c>
      <c r="S444" s="470">
        <f t="shared" ref="S444:W444" si="1315">SUM(S446:S450)</f>
        <v>0</v>
      </c>
      <c r="T444" s="470">
        <f t="shared" si="1315"/>
        <v>0</v>
      </c>
      <c r="U444" s="470">
        <f t="shared" si="1315"/>
        <v>0</v>
      </c>
      <c r="V444" s="470">
        <f t="shared" si="1315"/>
        <v>0</v>
      </c>
      <c r="W444" s="470">
        <f t="shared" si="1315"/>
        <v>0</v>
      </c>
      <c r="X444" s="236" t="str">
        <f t="shared" si="1304"/>
        <v>-</v>
      </c>
      <c r="Y444" s="236" t="str">
        <f t="shared" si="1304"/>
        <v>-</v>
      </c>
      <c r="Z444" s="471">
        <f t="shared" si="1305"/>
        <v>0</v>
      </c>
      <c r="AA444" s="471">
        <f t="shared" si="1305"/>
        <v>0</v>
      </c>
      <c r="AB444" s="236" t="str">
        <f t="shared" si="1306"/>
        <v>-</v>
      </c>
      <c r="AC444" s="236" t="str">
        <f t="shared" si="1306"/>
        <v>-</v>
      </c>
      <c r="AD444" s="471">
        <f t="shared" si="1307"/>
        <v>0</v>
      </c>
      <c r="AE444" s="472">
        <f t="shared" si="1307"/>
        <v>0</v>
      </c>
    </row>
    <row r="445" spans="1:31" x14ac:dyDescent="0.2">
      <c r="A445" s="464"/>
      <c r="B445" s="465"/>
      <c r="C445" s="466" t="s">
        <v>242</v>
      </c>
      <c r="D445" s="473"/>
      <c r="E445" s="473"/>
      <c r="F445" s="473"/>
      <c r="G445" s="473"/>
      <c r="H445" s="473"/>
      <c r="I445" s="473"/>
      <c r="J445" s="236"/>
      <c r="K445" s="236"/>
      <c r="L445" s="474"/>
      <c r="M445" s="474"/>
      <c r="N445" s="236"/>
      <c r="O445" s="236"/>
      <c r="P445" s="474"/>
      <c r="Q445" s="475"/>
      <c r="R445" s="473"/>
      <c r="S445" s="473"/>
      <c r="T445" s="473"/>
      <c r="U445" s="473"/>
      <c r="V445" s="473"/>
      <c r="W445" s="473"/>
      <c r="X445" s="236"/>
      <c r="Y445" s="236"/>
      <c r="Z445" s="474"/>
      <c r="AA445" s="474"/>
      <c r="AB445" s="236"/>
      <c r="AC445" s="236"/>
      <c r="AD445" s="474"/>
      <c r="AE445" s="475"/>
    </row>
    <row r="446" spans="1:31" x14ac:dyDescent="0.2">
      <c r="A446" s="464"/>
      <c r="B446" s="465"/>
      <c r="C446" s="476" t="s">
        <v>397</v>
      </c>
      <c r="D446" s="473">
        <f>D453+D460+D467</f>
        <v>0</v>
      </c>
      <c r="E446" s="473">
        <f>E453+E460+E467</f>
        <v>0</v>
      </c>
      <c r="F446" s="473">
        <f t="shared" ref="F446:I446" si="1316">F453+F460+F467</f>
        <v>0</v>
      </c>
      <c r="G446" s="473">
        <f t="shared" si="1316"/>
        <v>0</v>
      </c>
      <c r="H446" s="473">
        <f t="shared" si="1316"/>
        <v>0</v>
      </c>
      <c r="I446" s="473">
        <f t="shared" si="1316"/>
        <v>0</v>
      </c>
      <c r="J446" s="244" t="str">
        <f t="shared" ref="J446:K451" si="1317">IF(F446&gt;0,H446/F446,"-")</f>
        <v>-</v>
      </c>
      <c r="K446" s="244" t="str">
        <f t="shared" si="1317"/>
        <v>-</v>
      </c>
      <c r="L446" s="474">
        <f t="shared" ref="L446:M451" si="1318">H446-F446</f>
        <v>0</v>
      </c>
      <c r="M446" s="474">
        <f t="shared" si="1318"/>
        <v>0</v>
      </c>
      <c r="N446" s="244" t="str">
        <f t="shared" ref="N446:O451" si="1319">IF(D446&gt;0,H446/D446,"-")</f>
        <v>-</v>
      </c>
      <c r="O446" s="244" t="str">
        <f t="shared" si="1319"/>
        <v>-</v>
      </c>
      <c r="P446" s="474">
        <f t="shared" ref="P446:Q451" si="1320">H446-D446</f>
        <v>0</v>
      </c>
      <c r="Q446" s="475">
        <f t="shared" si="1320"/>
        <v>0</v>
      </c>
      <c r="R446" s="473">
        <f>R453+R460+R467</f>
        <v>0</v>
      </c>
      <c r="S446" s="473">
        <f>S453+S460+S467</f>
        <v>0</v>
      </c>
      <c r="T446" s="473">
        <f t="shared" ref="T446:W450" si="1321">T453+T460+T467</f>
        <v>0</v>
      </c>
      <c r="U446" s="473">
        <f t="shared" si="1321"/>
        <v>0</v>
      </c>
      <c r="V446" s="473">
        <f t="shared" si="1321"/>
        <v>0</v>
      </c>
      <c r="W446" s="473">
        <f t="shared" si="1321"/>
        <v>0</v>
      </c>
      <c r="X446" s="244" t="str">
        <f t="shared" ref="X446:Y451" si="1322">IF(T446&gt;0,V446/T446,"-")</f>
        <v>-</v>
      </c>
      <c r="Y446" s="244" t="str">
        <f t="shared" si="1322"/>
        <v>-</v>
      </c>
      <c r="Z446" s="474">
        <f t="shared" ref="Z446:AA451" si="1323">V446-T446</f>
        <v>0</v>
      </c>
      <c r="AA446" s="474">
        <f t="shared" si="1323"/>
        <v>0</v>
      </c>
      <c r="AB446" s="244" t="str">
        <f t="shared" ref="AB446:AC451" si="1324">IF(R446&gt;0,V446/R446,"-")</f>
        <v>-</v>
      </c>
      <c r="AC446" s="244" t="str">
        <f t="shared" si="1324"/>
        <v>-</v>
      </c>
      <c r="AD446" s="474">
        <f t="shared" ref="AD446:AE451" si="1325">V446-R446</f>
        <v>0</v>
      </c>
      <c r="AE446" s="475">
        <f t="shared" si="1325"/>
        <v>0</v>
      </c>
    </row>
    <row r="447" spans="1:31" ht="22.5" x14ac:dyDescent="0.2">
      <c r="A447" s="464"/>
      <c r="B447" s="465"/>
      <c r="C447" s="477" t="s">
        <v>398</v>
      </c>
      <c r="D447" s="473">
        <f t="shared" ref="D447:I450" si="1326">D454+D461+D468</f>
        <v>0</v>
      </c>
      <c r="E447" s="473">
        <f t="shared" si="1326"/>
        <v>0</v>
      </c>
      <c r="F447" s="473">
        <f t="shared" si="1326"/>
        <v>0</v>
      </c>
      <c r="G447" s="473">
        <f t="shared" si="1326"/>
        <v>0</v>
      </c>
      <c r="H447" s="473">
        <f t="shared" si="1326"/>
        <v>0</v>
      </c>
      <c r="I447" s="473">
        <f t="shared" si="1326"/>
        <v>0</v>
      </c>
      <c r="J447" s="244" t="str">
        <f t="shared" si="1317"/>
        <v>-</v>
      </c>
      <c r="K447" s="244" t="str">
        <f t="shared" si="1317"/>
        <v>-</v>
      </c>
      <c r="L447" s="474">
        <f t="shared" si="1318"/>
        <v>0</v>
      </c>
      <c r="M447" s="474">
        <f t="shared" si="1318"/>
        <v>0</v>
      </c>
      <c r="N447" s="244" t="str">
        <f t="shared" si="1319"/>
        <v>-</v>
      </c>
      <c r="O447" s="244" t="str">
        <f t="shared" si="1319"/>
        <v>-</v>
      </c>
      <c r="P447" s="474">
        <f t="shared" si="1320"/>
        <v>0</v>
      </c>
      <c r="Q447" s="475">
        <f t="shared" si="1320"/>
        <v>0</v>
      </c>
      <c r="R447" s="473">
        <f t="shared" ref="R447:S450" si="1327">R454+R461+R468</f>
        <v>0</v>
      </c>
      <c r="S447" s="473">
        <f t="shared" si="1327"/>
        <v>0</v>
      </c>
      <c r="T447" s="473">
        <f t="shared" si="1321"/>
        <v>0</v>
      </c>
      <c r="U447" s="473">
        <f t="shared" si="1321"/>
        <v>0</v>
      </c>
      <c r="V447" s="473">
        <f t="shared" si="1321"/>
        <v>0</v>
      </c>
      <c r="W447" s="473">
        <f t="shared" si="1321"/>
        <v>0</v>
      </c>
      <c r="X447" s="244" t="str">
        <f t="shared" si="1322"/>
        <v>-</v>
      </c>
      <c r="Y447" s="244" t="str">
        <f t="shared" si="1322"/>
        <v>-</v>
      </c>
      <c r="Z447" s="474">
        <f t="shared" si="1323"/>
        <v>0</v>
      </c>
      <c r="AA447" s="474">
        <f t="shared" si="1323"/>
        <v>0</v>
      </c>
      <c r="AB447" s="244" t="str">
        <f t="shared" si="1324"/>
        <v>-</v>
      </c>
      <c r="AC447" s="244" t="str">
        <f t="shared" si="1324"/>
        <v>-</v>
      </c>
      <c r="AD447" s="474">
        <f t="shared" si="1325"/>
        <v>0</v>
      </c>
      <c r="AE447" s="475">
        <f t="shared" si="1325"/>
        <v>0</v>
      </c>
    </row>
    <row r="448" spans="1:31" ht="22.5" x14ac:dyDescent="0.2">
      <c r="A448" s="464"/>
      <c r="B448" s="465"/>
      <c r="C448" s="477" t="s">
        <v>399</v>
      </c>
      <c r="D448" s="473">
        <f t="shared" si="1326"/>
        <v>0</v>
      </c>
      <c r="E448" s="473">
        <f t="shared" si="1326"/>
        <v>0</v>
      </c>
      <c r="F448" s="473">
        <f t="shared" si="1326"/>
        <v>0</v>
      </c>
      <c r="G448" s="473">
        <f t="shared" si="1326"/>
        <v>0</v>
      </c>
      <c r="H448" s="473">
        <f t="shared" si="1326"/>
        <v>0</v>
      </c>
      <c r="I448" s="473">
        <f t="shared" si="1326"/>
        <v>0</v>
      </c>
      <c r="J448" s="244" t="str">
        <f t="shared" si="1317"/>
        <v>-</v>
      </c>
      <c r="K448" s="244" t="str">
        <f t="shared" si="1317"/>
        <v>-</v>
      </c>
      <c r="L448" s="474">
        <f t="shared" si="1318"/>
        <v>0</v>
      </c>
      <c r="M448" s="474">
        <f t="shared" si="1318"/>
        <v>0</v>
      </c>
      <c r="N448" s="244" t="str">
        <f t="shared" si="1319"/>
        <v>-</v>
      </c>
      <c r="O448" s="244" t="str">
        <f t="shared" si="1319"/>
        <v>-</v>
      </c>
      <c r="P448" s="474">
        <f t="shared" si="1320"/>
        <v>0</v>
      </c>
      <c r="Q448" s="475">
        <f t="shared" si="1320"/>
        <v>0</v>
      </c>
      <c r="R448" s="473">
        <f t="shared" si="1327"/>
        <v>0</v>
      </c>
      <c r="S448" s="473">
        <f t="shared" si="1327"/>
        <v>0</v>
      </c>
      <c r="T448" s="473">
        <f t="shared" si="1321"/>
        <v>0</v>
      </c>
      <c r="U448" s="473">
        <f t="shared" si="1321"/>
        <v>0</v>
      </c>
      <c r="V448" s="473">
        <f t="shared" si="1321"/>
        <v>0</v>
      </c>
      <c r="W448" s="473">
        <f t="shared" si="1321"/>
        <v>0</v>
      </c>
      <c r="X448" s="244" t="str">
        <f t="shared" si="1322"/>
        <v>-</v>
      </c>
      <c r="Y448" s="244" t="str">
        <f t="shared" si="1322"/>
        <v>-</v>
      </c>
      <c r="Z448" s="474">
        <f t="shared" si="1323"/>
        <v>0</v>
      </c>
      <c r="AA448" s="474">
        <f t="shared" si="1323"/>
        <v>0</v>
      </c>
      <c r="AB448" s="244" t="str">
        <f t="shared" si="1324"/>
        <v>-</v>
      </c>
      <c r="AC448" s="244" t="str">
        <f t="shared" si="1324"/>
        <v>-</v>
      </c>
      <c r="AD448" s="474">
        <f t="shared" si="1325"/>
        <v>0</v>
      </c>
      <c r="AE448" s="475">
        <f t="shared" si="1325"/>
        <v>0</v>
      </c>
    </row>
    <row r="449" spans="1:31" x14ac:dyDescent="0.2">
      <c r="A449" s="464"/>
      <c r="B449" s="465"/>
      <c r="C449" s="477" t="s">
        <v>400</v>
      </c>
      <c r="D449" s="473">
        <f t="shared" si="1326"/>
        <v>0</v>
      </c>
      <c r="E449" s="473">
        <f t="shared" si="1326"/>
        <v>0</v>
      </c>
      <c r="F449" s="473">
        <f t="shared" si="1326"/>
        <v>0</v>
      </c>
      <c r="G449" s="473">
        <f t="shared" si="1326"/>
        <v>0</v>
      </c>
      <c r="H449" s="473">
        <f t="shared" si="1326"/>
        <v>0</v>
      </c>
      <c r="I449" s="473">
        <f t="shared" si="1326"/>
        <v>0</v>
      </c>
      <c r="J449" s="244" t="str">
        <f t="shared" si="1317"/>
        <v>-</v>
      </c>
      <c r="K449" s="244" t="str">
        <f t="shared" si="1317"/>
        <v>-</v>
      </c>
      <c r="L449" s="474">
        <f t="shared" si="1318"/>
        <v>0</v>
      </c>
      <c r="M449" s="474">
        <f t="shared" si="1318"/>
        <v>0</v>
      </c>
      <c r="N449" s="244" t="str">
        <f t="shared" si="1319"/>
        <v>-</v>
      </c>
      <c r="O449" s="244" t="str">
        <f t="shared" si="1319"/>
        <v>-</v>
      </c>
      <c r="P449" s="474">
        <f t="shared" si="1320"/>
        <v>0</v>
      </c>
      <c r="Q449" s="475">
        <f t="shared" si="1320"/>
        <v>0</v>
      </c>
      <c r="R449" s="473">
        <f t="shared" si="1327"/>
        <v>0</v>
      </c>
      <c r="S449" s="473">
        <f t="shared" si="1327"/>
        <v>0</v>
      </c>
      <c r="T449" s="473">
        <f t="shared" si="1321"/>
        <v>0</v>
      </c>
      <c r="U449" s="473">
        <f t="shared" si="1321"/>
        <v>0</v>
      </c>
      <c r="V449" s="473">
        <f t="shared" si="1321"/>
        <v>0</v>
      </c>
      <c r="W449" s="473">
        <f t="shared" si="1321"/>
        <v>0</v>
      </c>
      <c r="X449" s="244" t="str">
        <f t="shared" si="1322"/>
        <v>-</v>
      </c>
      <c r="Y449" s="244" t="str">
        <f t="shared" si="1322"/>
        <v>-</v>
      </c>
      <c r="Z449" s="474">
        <f t="shared" si="1323"/>
        <v>0</v>
      </c>
      <c r="AA449" s="474">
        <f t="shared" si="1323"/>
        <v>0</v>
      </c>
      <c r="AB449" s="244" t="str">
        <f t="shared" si="1324"/>
        <v>-</v>
      </c>
      <c r="AC449" s="244" t="str">
        <f t="shared" si="1324"/>
        <v>-</v>
      </c>
      <c r="AD449" s="474">
        <f t="shared" si="1325"/>
        <v>0</v>
      </c>
      <c r="AE449" s="475">
        <f t="shared" si="1325"/>
        <v>0</v>
      </c>
    </row>
    <row r="450" spans="1:31" x14ac:dyDescent="0.2">
      <c r="A450" s="464"/>
      <c r="B450" s="465"/>
      <c r="C450" s="477" t="s">
        <v>401</v>
      </c>
      <c r="D450" s="473">
        <f t="shared" si="1326"/>
        <v>0</v>
      </c>
      <c r="E450" s="473">
        <f t="shared" si="1326"/>
        <v>0</v>
      </c>
      <c r="F450" s="473">
        <f t="shared" si="1326"/>
        <v>0</v>
      </c>
      <c r="G450" s="473">
        <f t="shared" si="1326"/>
        <v>0</v>
      </c>
      <c r="H450" s="473">
        <f t="shared" si="1326"/>
        <v>0</v>
      </c>
      <c r="I450" s="473">
        <f t="shared" si="1326"/>
        <v>0</v>
      </c>
      <c r="J450" s="244" t="str">
        <f t="shared" si="1317"/>
        <v>-</v>
      </c>
      <c r="K450" s="244" t="str">
        <f t="shared" si="1317"/>
        <v>-</v>
      </c>
      <c r="L450" s="474">
        <f t="shared" si="1318"/>
        <v>0</v>
      </c>
      <c r="M450" s="474">
        <f t="shared" si="1318"/>
        <v>0</v>
      </c>
      <c r="N450" s="244" t="str">
        <f t="shared" si="1319"/>
        <v>-</v>
      </c>
      <c r="O450" s="244" t="str">
        <f t="shared" si="1319"/>
        <v>-</v>
      </c>
      <c r="P450" s="474">
        <f t="shared" si="1320"/>
        <v>0</v>
      </c>
      <c r="Q450" s="475">
        <f t="shared" si="1320"/>
        <v>0</v>
      </c>
      <c r="R450" s="473">
        <f t="shared" si="1327"/>
        <v>0</v>
      </c>
      <c r="S450" s="473">
        <f t="shared" si="1327"/>
        <v>0</v>
      </c>
      <c r="T450" s="473">
        <f t="shared" si="1321"/>
        <v>0</v>
      </c>
      <c r="U450" s="473">
        <f t="shared" si="1321"/>
        <v>0</v>
      </c>
      <c r="V450" s="473">
        <f t="shared" si="1321"/>
        <v>0</v>
      </c>
      <c r="W450" s="473">
        <f t="shared" si="1321"/>
        <v>0</v>
      </c>
      <c r="X450" s="244" t="str">
        <f t="shared" si="1322"/>
        <v>-</v>
      </c>
      <c r="Y450" s="244" t="str">
        <f t="shared" si="1322"/>
        <v>-</v>
      </c>
      <c r="Z450" s="474">
        <f t="shared" si="1323"/>
        <v>0</v>
      </c>
      <c r="AA450" s="474">
        <f t="shared" si="1323"/>
        <v>0</v>
      </c>
      <c r="AB450" s="244" t="str">
        <f t="shared" si="1324"/>
        <v>-</v>
      </c>
      <c r="AC450" s="244" t="str">
        <f t="shared" si="1324"/>
        <v>-</v>
      </c>
      <c r="AD450" s="474">
        <f t="shared" si="1325"/>
        <v>0</v>
      </c>
      <c r="AE450" s="475">
        <f t="shared" si="1325"/>
        <v>0</v>
      </c>
    </row>
    <row r="451" spans="1:31" x14ac:dyDescent="0.2">
      <c r="A451" s="464"/>
      <c r="B451" s="465"/>
      <c r="C451" s="469" t="s">
        <v>402</v>
      </c>
      <c r="D451" s="470">
        <f>SUM(D453:D457)</f>
        <v>0</v>
      </c>
      <c r="E451" s="470">
        <f t="shared" ref="E451:I451" si="1328">SUM(E453:E457)</f>
        <v>0</v>
      </c>
      <c r="F451" s="470">
        <f t="shared" si="1328"/>
        <v>0</v>
      </c>
      <c r="G451" s="470">
        <f t="shared" si="1328"/>
        <v>0</v>
      </c>
      <c r="H451" s="470">
        <f t="shared" si="1328"/>
        <v>0</v>
      </c>
      <c r="I451" s="470">
        <f t="shared" si="1328"/>
        <v>0</v>
      </c>
      <c r="J451" s="236" t="str">
        <f t="shared" si="1317"/>
        <v>-</v>
      </c>
      <c r="K451" s="236" t="str">
        <f t="shared" si="1317"/>
        <v>-</v>
      </c>
      <c r="L451" s="471">
        <f t="shared" si="1318"/>
        <v>0</v>
      </c>
      <c r="M451" s="471">
        <f t="shared" si="1318"/>
        <v>0</v>
      </c>
      <c r="N451" s="236" t="str">
        <f t="shared" si="1319"/>
        <v>-</v>
      </c>
      <c r="O451" s="236" t="str">
        <f t="shared" si="1319"/>
        <v>-</v>
      </c>
      <c r="P451" s="471">
        <f t="shared" si="1320"/>
        <v>0</v>
      </c>
      <c r="Q451" s="472">
        <f t="shared" si="1320"/>
        <v>0</v>
      </c>
      <c r="R451" s="470">
        <f>SUM(R453:R457)</f>
        <v>0</v>
      </c>
      <c r="S451" s="470">
        <f t="shared" ref="S451:W451" si="1329">SUM(S453:S457)</f>
        <v>0</v>
      </c>
      <c r="T451" s="470">
        <f t="shared" si="1329"/>
        <v>0</v>
      </c>
      <c r="U451" s="470">
        <f t="shared" si="1329"/>
        <v>0</v>
      </c>
      <c r="V451" s="470">
        <f t="shared" si="1329"/>
        <v>0</v>
      </c>
      <c r="W451" s="470">
        <f t="shared" si="1329"/>
        <v>0</v>
      </c>
      <c r="X451" s="236" t="str">
        <f t="shared" si="1322"/>
        <v>-</v>
      </c>
      <c r="Y451" s="236" t="str">
        <f t="shared" si="1322"/>
        <v>-</v>
      </c>
      <c r="Z451" s="471">
        <f t="shared" si="1323"/>
        <v>0</v>
      </c>
      <c r="AA451" s="471">
        <f t="shared" si="1323"/>
        <v>0</v>
      </c>
      <c r="AB451" s="236" t="str">
        <f t="shared" si="1324"/>
        <v>-</v>
      </c>
      <c r="AC451" s="236" t="str">
        <f t="shared" si="1324"/>
        <v>-</v>
      </c>
      <c r="AD451" s="471">
        <f t="shared" si="1325"/>
        <v>0</v>
      </c>
      <c r="AE451" s="472">
        <f t="shared" si="1325"/>
        <v>0</v>
      </c>
    </row>
    <row r="452" spans="1:31" x14ac:dyDescent="0.2">
      <c r="A452" s="464"/>
      <c r="B452" s="465"/>
      <c r="C452" s="466" t="s">
        <v>242</v>
      </c>
      <c r="D452" s="473"/>
      <c r="E452" s="473"/>
      <c r="F452" s="473"/>
      <c r="G452" s="473"/>
      <c r="H452" s="473"/>
      <c r="I452" s="473"/>
      <c r="J452" s="236"/>
      <c r="K452" s="236"/>
      <c r="L452" s="474"/>
      <c r="M452" s="474"/>
      <c r="N452" s="236"/>
      <c r="O452" s="236"/>
      <c r="P452" s="474"/>
      <c r="Q452" s="475"/>
      <c r="R452" s="473"/>
      <c r="S452" s="473"/>
      <c r="T452" s="473"/>
      <c r="U452" s="473"/>
      <c r="V452" s="473"/>
      <c r="W452" s="473"/>
      <c r="X452" s="236"/>
      <c r="Y452" s="236"/>
      <c r="Z452" s="474"/>
      <c r="AA452" s="474"/>
      <c r="AB452" s="236"/>
      <c r="AC452" s="236"/>
      <c r="AD452" s="474"/>
      <c r="AE452" s="475"/>
    </row>
    <row r="453" spans="1:31" x14ac:dyDescent="0.2">
      <c r="A453" s="464"/>
      <c r="B453" s="465"/>
      <c r="C453" s="476" t="s">
        <v>397</v>
      </c>
      <c r="D453" s="473">
        <f>D24+D63+D102+D141+D180+D219+D258+D297+D336+D375+D414</f>
        <v>0</v>
      </c>
      <c r="E453" s="473">
        <f t="shared" ref="E453:I453" si="1330">E24+E63+E102+E141+E180+E219+E258+E297+E336+E375+E414</f>
        <v>0</v>
      </c>
      <c r="F453" s="473">
        <f t="shared" si="1330"/>
        <v>0</v>
      </c>
      <c r="G453" s="473">
        <f t="shared" si="1330"/>
        <v>0</v>
      </c>
      <c r="H453" s="478">
        <f t="shared" si="1330"/>
        <v>0</v>
      </c>
      <c r="I453" s="473">
        <f t="shared" si="1330"/>
        <v>0</v>
      </c>
      <c r="J453" s="244" t="str">
        <f t="shared" ref="J453:K458" si="1331">IF(F453&gt;0,H453/F453,"-")</f>
        <v>-</v>
      </c>
      <c r="K453" s="244" t="str">
        <f t="shared" si="1331"/>
        <v>-</v>
      </c>
      <c r="L453" s="474">
        <f t="shared" ref="L453:M458" si="1332">H453-F453</f>
        <v>0</v>
      </c>
      <c r="M453" s="474">
        <f t="shared" si="1332"/>
        <v>0</v>
      </c>
      <c r="N453" s="244" t="str">
        <f t="shared" ref="N453:O458" si="1333">IF(D453&gt;0,H453/D453,"-")</f>
        <v>-</v>
      </c>
      <c r="O453" s="244" t="str">
        <f t="shared" si="1333"/>
        <v>-</v>
      </c>
      <c r="P453" s="474">
        <f t="shared" ref="P453:Q458" si="1334">H453-D453</f>
        <v>0</v>
      </c>
      <c r="Q453" s="475">
        <f t="shared" si="1334"/>
        <v>0</v>
      </c>
      <c r="R453" s="473">
        <f>R24+R63+R102+R141+R180+R219+R258+R297+R336+R375+R414</f>
        <v>0</v>
      </c>
      <c r="S453" s="473">
        <f t="shared" ref="S453:W453" si="1335">S24+S63+S102+S141+S180+S219+S258+S297+S336+S375+S414</f>
        <v>0</v>
      </c>
      <c r="T453" s="473">
        <f t="shared" si="1335"/>
        <v>0</v>
      </c>
      <c r="U453" s="473">
        <f t="shared" si="1335"/>
        <v>0</v>
      </c>
      <c r="V453" s="478">
        <f t="shared" si="1335"/>
        <v>0</v>
      </c>
      <c r="W453" s="473">
        <f t="shared" si="1335"/>
        <v>0</v>
      </c>
      <c r="X453" s="244" t="str">
        <f t="shared" ref="X453:Y458" si="1336">IF(T453&gt;0,V453/T453,"-")</f>
        <v>-</v>
      </c>
      <c r="Y453" s="244" t="str">
        <f t="shared" si="1336"/>
        <v>-</v>
      </c>
      <c r="Z453" s="474">
        <f t="shared" ref="Z453:AA458" si="1337">V453-T453</f>
        <v>0</v>
      </c>
      <c r="AA453" s="474">
        <f t="shared" si="1337"/>
        <v>0</v>
      </c>
      <c r="AB453" s="244" t="str">
        <f t="shared" ref="AB453:AC458" si="1338">IF(R453&gt;0,V453/R453,"-")</f>
        <v>-</v>
      </c>
      <c r="AC453" s="244" t="str">
        <f t="shared" si="1338"/>
        <v>-</v>
      </c>
      <c r="AD453" s="474">
        <f t="shared" ref="AD453:AE458" si="1339">V453-R453</f>
        <v>0</v>
      </c>
      <c r="AE453" s="475">
        <f t="shared" si="1339"/>
        <v>0</v>
      </c>
    </row>
    <row r="454" spans="1:31" ht="22.5" x14ac:dyDescent="0.2">
      <c r="A454" s="464"/>
      <c r="B454" s="465"/>
      <c r="C454" s="477" t="s">
        <v>398</v>
      </c>
      <c r="D454" s="473">
        <f t="shared" ref="D454:I457" si="1340">D25+D64+D103+D142+D181+D220+D259+D298+D337+D376+D415</f>
        <v>0</v>
      </c>
      <c r="E454" s="473">
        <f t="shared" si="1340"/>
        <v>0</v>
      </c>
      <c r="F454" s="473">
        <f t="shared" si="1340"/>
        <v>0</v>
      </c>
      <c r="G454" s="473">
        <f t="shared" si="1340"/>
        <v>0</v>
      </c>
      <c r="H454" s="478">
        <f t="shared" si="1340"/>
        <v>0</v>
      </c>
      <c r="I454" s="473">
        <f t="shared" si="1340"/>
        <v>0</v>
      </c>
      <c r="J454" s="244" t="str">
        <f t="shared" si="1331"/>
        <v>-</v>
      </c>
      <c r="K454" s="244" t="str">
        <f t="shared" si="1331"/>
        <v>-</v>
      </c>
      <c r="L454" s="474">
        <f t="shared" si="1332"/>
        <v>0</v>
      </c>
      <c r="M454" s="474">
        <f t="shared" si="1332"/>
        <v>0</v>
      </c>
      <c r="N454" s="244" t="str">
        <f t="shared" si="1333"/>
        <v>-</v>
      </c>
      <c r="O454" s="244" t="str">
        <f t="shared" si="1333"/>
        <v>-</v>
      </c>
      <c r="P454" s="474">
        <f t="shared" si="1334"/>
        <v>0</v>
      </c>
      <c r="Q454" s="475">
        <f t="shared" si="1334"/>
        <v>0</v>
      </c>
      <c r="R454" s="473">
        <f t="shared" ref="R454:W457" si="1341">R25+R64+R103+R142+R181+R220+R259+R298+R337+R376+R415</f>
        <v>0</v>
      </c>
      <c r="S454" s="473">
        <f t="shared" si="1341"/>
        <v>0</v>
      </c>
      <c r="T454" s="473">
        <f t="shared" si="1341"/>
        <v>0</v>
      </c>
      <c r="U454" s="473">
        <f t="shared" si="1341"/>
        <v>0</v>
      </c>
      <c r="V454" s="478">
        <f t="shared" si="1341"/>
        <v>0</v>
      </c>
      <c r="W454" s="473">
        <f t="shared" si="1341"/>
        <v>0</v>
      </c>
      <c r="X454" s="244" t="str">
        <f t="shared" si="1336"/>
        <v>-</v>
      </c>
      <c r="Y454" s="244" t="str">
        <f t="shared" si="1336"/>
        <v>-</v>
      </c>
      <c r="Z454" s="474">
        <f t="shared" si="1337"/>
        <v>0</v>
      </c>
      <c r="AA454" s="474">
        <f t="shared" si="1337"/>
        <v>0</v>
      </c>
      <c r="AB454" s="244" t="str">
        <f t="shared" si="1338"/>
        <v>-</v>
      </c>
      <c r="AC454" s="244" t="str">
        <f t="shared" si="1338"/>
        <v>-</v>
      </c>
      <c r="AD454" s="474">
        <f t="shared" si="1339"/>
        <v>0</v>
      </c>
      <c r="AE454" s="475">
        <f t="shared" si="1339"/>
        <v>0</v>
      </c>
    </row>
    <row r="455" spans="1:31" ht="22.5" x14ac:dyDescent="0.2">
      <c r="A455" s="464"/>
      <c r="B455" s="465"/>
      <c r="C455" s="477" t="s">
        <v>399</v>
      </c>
      <c r="D455" s="473">
        <f t="shared" si="1340"/>
        <v>0</v>
      </c>
      <c r="E455" s="473">
        <f t="shared" si="1340"/>
        <v>0</v>
      </c>
      <c r="F455" s="473">
        <f t="shared" si="1340"/>
        <v>0</v>
      </c>
      <c r="G455" s="473">
        <f t="shared" si="1340"/>
        <v>0</v>
      </c>
      <c r="H455" s="478">
        <f t="shared" si="1340"/>
        <v>0</v>
      </c>
      <c r="I455" s="473">
        <f t="shared" si="1340"/>
        <v>0</v>
      </c>
      <c r="J455" s="244" t="str">
        <f t="shared" si="1331"/>
        <v>-</v>
      </c>
      <c r="K455" s="244" t="str">
        <f t="shared" si="1331"/>
        <v>-</v>
      </c>
      <c r="L455" s="474">
        <f t="shared" si="1332"/>
        <v>0</v>
      </c>
      <c r="M455" s="474">
        <f t="shared" si="1332"/>
        <v>0</v>
      </c>
      <c r="N455" s="244" t="str">
        <f t="shared" si="1333"/>
        <v>-</v>
      </c>
      <c r="O455" s="244" t="str">
        <f t="shared" si="1333"/>
        <v>-</v>
      </c>
      <c r="P455" s="474">
        <f t="shared" si="1334"/>
        <v>0</v>
      </c>
      <c r="Q455" s="475">
        <f t="shared" si="1334"/>
        <v>0</v>
      </c>
      <c r="R455" s="473">
        <f t="shared" si="1341"/>
        <v>0</v>
      </c>
      <c r="S455" s="473">
        <f t="shared" si="1341"/>
        <v>0</v>
      </c>
      <c r="T455" s="473">
        <f t="shared" si="1341"/>
        <v>0</v>
      </c>
      <c r="U455" s="473">
        <f t="shared" si="1341"/>
        <v>0</v>
      </c>
      <c r="V455" s="478">
        <f t="shared" si="1341"/>
        <v>0</v>
      </c>
      <c r="W455" s="473">
        <f t="shared" si="1341"/>
        <v>0</v>
      </c>
      <c r="X455" s="244" t="str">
        <f t="shared" si="1336"/>
        <v>-</v>
      </c>
      <c r="Y455" s="244" t="str">
        <f t="shared" si="1336"/>
        <v>-</v>
      </c>
      <c r="Z455" s="474">
        <f t="shared" si="1337"/>
        <v>0</v>
      </c>
      <c r="AA455" s="474">
        <f t="shared" si="1337"/>
        <v>0</v>
      </c>
      <c r="AB455" s="244" t="str">
        <f t="shared" si="1338"/>
        <v>-</v>
      </c>
      <c r="AC455" s="244" t="str">
        <f t="shared" si="1338"/>
        <v>-</v>
      </c>
      <c r="AD455" s="474">
        <f t="shared" si="1339"/>
        <v>0</v>
      </c>
      <c r="AE455" s="475">
        <f t="shared" si="1339"/>
        <v>0</v>
      </c>
    </row>
    <row r="456" spans="1:31" x14ac:dyDescent="0.2">
      <c r="A456" s="464"/>
      <c r="B456" s="465"/>
      <c r="C456" s="477" t="s">
        <v>400</v>
      </c>
      <c r="D456" s="473">
        <f t="shared" si="1340"/>
        <v>0</v>
      </c>
      <c r="E456" s="473">
        <f t="shared" si="1340"/>
        <v>0</v>
      </c>
      <c r="F456" s="473">
        <f t="shared" si="1340"/>
        <v>0</v>
      </c>
      <c r="G456" s="473">
        <f t="shared" si="1340"/>
        <v>0</v>
      </c>
      <c r="H456" s="478">
        <f t="shared" si="1340"/>
        <v>0</v>
      </c>
      <c r="I456" s="473">
        <f t="shared" si="1340"/>
        <v>0</v>
      </c>
      <c r="J456" s="244" t="str">
        <f t="shared" si="1331"/>
        <v>-</v>
      </c>
      <c r="K456" s="244" t="str">
        <f t="shared" si="1331"/>
        <v>-</v>
      </c>
      <c r="L456" s="474">
        <f t="shared" si="1332"/>
        <v>0</v>
      </c>
      <c r="M456" s="474">
        <f t="shared" si="1332"/>
        <v>0</v>
      </c>
      <c r="N456" s="244" t="str">
        <f t="shared" si="1333"/>
        <v>-</v>
      </c>
      <c r="O456" s="244" t="str">
        <f t="shared" si="1333"/>
        <v>-</v>
      </c>
      <c r="P456" s="474">
        <f t="shared" si="1334"/>
        <v>0</v>
      </c>
      <c r="Q456" s="475">
        <f t="shared" si="1334"/>
        <v>0</v>
      </c>
      <c r="R456" s="473">
        <f t="shared" si="1341"/>
        <v>0</v>
      </c>
      <c r="S456" s="473">
        <f t="shared" si="1341"/>
        <v>0</v>
      </c>
      <c r="T456" s="473">
        <f t="shared" si="1341"/>
        <v>0</v>
      </c>
      <c r="U456" s="473">
        <f t="shared" si="1341"/>
        <v>0</v>
      </c>
      <c r="V456" s="478">
        <f t="shared" si="1341"/>
        <v>0</v>
      </c>
      <c r="W456" s="473">
        <f t="shared" si="1341"/>
        <v>0</v>
      </c>
      <c r="X456" s="244" t="str">
        <f t="shared" si="1336"/>
        <v>-</v>
      </c>
      <c r="Y456" s="244" t="str">
        <f t="shared" si="1336"/>
        <v>-</v>
      </c>
      <c r="Z456" s="474">
        <f t="shared" si="1337"/>
        <v>0</v>
      </c>
      <c r="AA456" s="474">
        <f t="shared" si="1337"/>
        <v>0</v>
      </c>
      <c r="AB456" s="244" t="str">
        <f t="shared" si="1338"/>
        <v>-</v>
      </c>
      <c r="AC456" s="244" t="str">
        <f t="shared" si="1338"/>
        <v>-</v>
      </c>
      <c r="AD456" s="474">
        <f t="shared" si="1339"/>
        <v>0</v>
      </c>
      <c r="AE456" s="475">
        <f t="shared" si="1339"/>
        <v>0</v>
      </c>
    </row>
    <row r="457" spans="1:31" x14ac:dyDescent="0.2">
      <c r="A457" s="464"/>
      <c r="B457" s="465"/>
      <c r="C457" s="477" t="s">
        <v>401</v>
      </c>
      <c r="D457" s="473">
        <f t="shared" si="1340"/>
        <v>0</v>
      </c>
      <c r="E457" s="473">
        <f t="shared" si="1340"/>
        <v>0</v>
      </c>
      <c r="F457" s="473">
        <f t="shared" si="1340"/>
        <v>0</v>
      </c>
      <c r="G457" s="473">
        <f t="shared" si="1340"/>
        <v>0</v>
      </c>
      <c r="H457" s="478">
        <f t="shared" si="1340"/>
        <v>0</v>
      </c>
      <c r="I457" s="473">
        <f t="shared" si="1340"/>
        <v>0</v>
      </c>
      <c r="J457" s="244" t="str">
        <f t="shared" si="1331"/>
        <v>-</v>
      </c>
      <c r="K457" s="244" t="str">
        <f t="shared" si="1331"/>
        <v>-</v>
      </c>
      <c r="L457" s="474">
        <f t="shared" si="1332"/>
        <v>0</v>
      </c>
      <c r="M457" s="474">
        <f t="shared" si="1332"/>
        <v>0</v>
      </c>
      <c r="N457" s="244" t="str">
        <f t="shared" si="1333"/>
        <v>-</v>
      </c>
      <c r="O457" s="244" t="str">
        <f t="shared" si="1333"/>
        <v>-</v>
      </c>
      <c r="P457" s="474">
        <f t="shared" si="1334"/>
        <v>0</v>
      </c>
      <c r="Q457" s="475">
        <f t="shared" si="1334"/>
        <v>0</v>
      </c>
      <c r="R457" s="473">
        <f t="shared" si="1341"/>
        <v>0</v>
      </c>
      <c r="S457" s="473">
        <f t="shared" si="1341"/>
        <v>0</v>
      </c>
      <c r="T457" s="473">
        <f t="shared" si="1341"/>
        <v>0</v>
      </c>
      <c r="U457" s="473">
        <f t="shared" si="1341"/>
        <v>0</v>
      </c>
      <c r="V457" s="478">
        <f t="shared" si="1341"/>
        <v>0</v>
      </c>
      <c r="W457" s="473">
        <f t="shared" si="1341"/>
        <v>0</v>
      </c>
      <c r="X457" s="244" t="str">
        <f t="shared" si="1336"/>
        <v>-</v>
      </c>
      <c r="Y457" s="244" t="str">
        <f t="shared" si="1336"/>
        <v>-</v>
      </c>
      <c r="Z457" s="474">
        <f t="shared" si="1337"/>
        <v>0</v>
      </c>
      <c r="AA457" s="474">
        <f t="shared" si="1337"/>
        <v>0</v>
      </c>
      <c r="AB457" s="244" t="str">
        <f t="shared" si="1338"/>
        <v>-</v>
      </c>
      <c r="AC457" s="244" t="str">
        <f t="shared" si="1338"/>
        <v>-</v>
      </c>
      <c r="AD457" s="474">
        <f t="shared" si="1339"/>
        <v>0</v>
      </c>
      <c r="AE457" s="475">
        <f t="shared" si="1339"/>
        <v>0</v>
      </c>
    </row>
    <row r="458" spans="1:31" x14ac:dyDescent="0.2">
      <c r="A458" s="464"/>
      <c r="B458" s="465"/>
      <c r="C458" s="469" t="s">
        <v>403</v>
      </c>
      <c r="D458" s="470">
        <f>SUM(D460:D464)</f>
        <v>0</v>
      </c>
      <c r="E458" s="470">
        <f t="shared" ref="E458:I458" si="1342">SUM(E460:E464)</f>
        <v>0</v>
      </c>
      <c r="F458" s="470">
        <f t="shared" si="1342"/>
        <v>0</v>
      </c>
      <c r="G458" s="470">
        <f t="shared" si="1342"/>
        <v>0</v>
      </c>
      <c r="H458" s="470">
        <f t="shared" si="1342"/>
        <v>0</v>
      </c>
      <c r="I458" s="470">
        <f t="shared" si="1342"/>
        <v>0</v>
      </c>
      <c r="J458" s="236" t="str">
        <f t="shared" si="1331"/>
        <v>-</v>
      </c>
      <c r="K458" s="236" t="str">
        <f t="shared" si="1331"/>
        <v>-</v>
      </c>
      <c r="L458" s="471">
        <f t="shared" si="1332"/>
        <v>0</v>
      </c>
      <c r="M458" s="471">
        <f t="shared" si="1332"/>
        <v>0</v>
      </c>
      <c r="N458" s="236" t="str">
        <f t="shared" si="1333"/>
        <v>-</v>
      </c>
      <c r="O458" s="236" t="str">
        <f t="shared" si="1333"/>
        <v>-</v>
      </c>
      <c r="P458" s="471">
        <f t="shared" si="1334"/>
        <v>0</v>
      </c>
      <c r="Q458" s="472">
        <f t="shared" si="1334"/>
        <v>0</v>
      </c>
      <c r="R458" s="470">
        <f>SUM(R460:R464)</f>
        <v>0</v>
      </c>
      <c r="S458" s="470">
        <f t="shared" ref="S458:W458" si="1343">SUM(S460:S464)</f>
        <v>0</v>
      </c>
      <c r="T458" s="470">
        <f t="shared" si="1343"/>
        <v>0</v>
      </c>
      <c r="U458" s="470">
        <f t="shared" si="1343"/>
        <v>0</v>
      </c>
      <c r="V458" s="470">
        <f t="shared" si="1343"/>
        <v>0</v>
      </c>
      <c r="W458" s="470">
        <f t="shared" si="1343"/>
        <v>0</v>
      </c>
      <c r="X458" s="236" t="str">
        <f t="shared" si="1336"/>
        <v>-</v>
      </c>
      <c r="Y458" s="236" t="str">
        <f t="shared" si="1336"/>
        <v>-</v>
      </c>
      <c r="Z458" s="471">
        <f t="shared" si="1337"/>
        <v>0</v>
      </c>
      <c r="AA458" s="471">
        <f t="shared" si="1337"/>
        <v>0</v>
      </c>
      <c r="AB458" s="236" t="str">
        <f t="shared" si="1338"/>
        <v>-</v>
      </c>
      <c r="AC458" s="236" t="str">
        <f t="shared" si="1338"/>
        <v>-</v>
      </c>
      <c r="AD458" s="471">
        <f t="shared" si="1339"/>
        <v>0</v>
      </c>
      <c r="AE458" s="472">
        <f t="shared" si="1339"/>
        <v>0</v>
      </c>
    </row>
    <row r="459" spans="1:31" x14ac:dyDescent="0.2">
      <c r="A459" s="464"/>
      <c r="B459" s="465"/>
      <c r="C459" s="466" t="s">
        <v>242</v>
      </c>
      <c r="D459" s="473"/>
      <c r="E459" s="473"/>
      <c r="F459" s="473"/>
      <c r="G459" s="473"/>
      <c r="H459" s="473"/>
      <c r="I459" s="473"/>
      <c r="J459" s="236"/>
      <c r="K459" s="236"/>
      <c r="L459" s="474"/>
      <c r="M459" s="474"/>
      <c r="N459" s="236"/>
      <c r="O459" s="236"/>
      <c r="P459" s="474"/>
      <c r="Q459" s="475"/>
      <c r="R459" s="473"/>
      <c r="S459" s="473"/>
      <c r="T459" s="473"/>
      <c r="U459" s="473"/>
      <c r="V459" s="473"/>
      <c r="W459" s="473"/>
      <c r="X459" s="236"/>
      <c r="Y459" s="236"/>
      <c r="Z459" s="474"/>
      <c r="AA459" s="474"/>
      <c r="AB459" s="236"/>
      <c r="AC459" s="236"/>
      <c r="AD459" s="474"/>
      <c r="AE459" s="475"/>
    </row>
    <row r="460" spans="1:31" x14ac:dyDescent="0.2">
      <c r="A460" s="464"/>
      <c r="B460" s="465"/>
      <c r="C460" s="476" t="s">
        <v>397</v>
      </c>
      <c r="D460" s="473">
        <f>D31+D70+D109+D148+D187+D226+D265+D304+D343+D382+D421</f>
        <v>0</v>
      </c>
      <c r="E460" s="473">
        <f t="shared" ref="E460:I460" si="1344">E31+E70+E109+E148+E187+E226+E265+E304+E343+E382+E421</f>
        <v>0</v>
      </c>
      <c r="F460" s="473">
        <f t="shared" si="1344"/>
        <v>0</v>
      </c>
      <c r="G460" s="473">
        <f t="shared" si="1344"/>
        <v>0</v>
      </c>
      <c r="H460" s="478">
        <f t="shared" si="1344"/>
        <v>0</v>
      </c>
      <c r="I460" s="473">
        <f t="shared" si="1344"/>
        <v>0</v>
      </c>
      <c r="J460" s="244" t="str">
        <f t="shared" ref="J460:K465" si="1345">IF(F460&gt;0,H460/F460,"-")</f>
        <v>-</v>
      </c>
      <c r="K460" s="244" t="str">
        <f t="shared" si="1345"/>
        <v>-</v>
      </c>
      <c r="L460" s="474">
        <f t="shared" ref="L460:M465" si="1346">H460-F460</f>
        <v>0</v>
      </c>
      <c r="M460" s="474">
        <f t="shared" si="1346"/>
        <v>0</v>
      </c>
      <c r="N460" s="244" t="str">
        <f t="shared" ref="N460:O465" si="1347">IF(D460&gt;0,H460/D460,"-")</f>
        <v>-</v>
      </c>
      <c r="O460" s="244" t="str">
        <f t="shared" si="1347"/>
        <v>-</v>
      </c>
      <c r="P460" s="474">
        <f t="shared" ref="P460:Q465" si="1348">H460-D460</f>
        <v>0</v>
      </c>
      <c r="Q460" s="475">
        <f t="shared" si="1348"/>
        <v>0</v>
      </c>
      <c r="R460" s="473">
        <f>R31+R70+R109+R148+R187+R226+R265+R304+R343+R382+R421</f>
        <v>0</v>
      </c>
      <c r="S460" s="473">
        <f t="shared" ref="S460:W460" si="1349">S31+S70+S109+S148+S187+S226+S265+S304+S343+S382+S421</f>
        <v>0</v>
      </c>
      <c r="T460" s="473">
        <f t="shared" si="1349"/>
        <v>0</v>
      </c>
      <c r="U460" s="473">
        <f t="shared" si="1349"/>
        <v>0</v>
      </c>
      <c r="V460" s="478">
        <f t="shared" si="1349"/>
        <v>0</v>
      </c>
      <c r="W460" s="473">
        <f t="shared" si="1349"/>
        <v>0</v>
      </c>
      <c r="X460" s="244" t="str">
        <f t="shared" ref="X460:Y465" si="1350">IF(T460&gt;0,V460/T460,"-")</f>
        <v>-</v>
      </c>
      <c r="Y460" s="244" t="str">
        <f t="shared" si="1350"/>
        <v>-</v>
      </c>
      <c r="Z460" s="474">
        <f t="shared" ref="Z460:AA465" si="1351">V460-T460</f>
        <v>0</v>
      </c>
      <c r="AA460" s="474">
        <f t="shared" si="1351"/>
        <v>0</v>
      </c>
      <c r="AB460" s="244" t="str">
        <f t="shared" ref="AB460:AC465" si="1352">IF(R460&gt;0,V460/R460,"-")</f>
        <v>-</v>
      </c>
      <c r="AC460" s="244" t="str">
        <f t="shared" si="1352"/>
        <v>-</v>
      </c>
      <c r="AD460" s="474">
        <f t="shared" ref="AD460:AE465" si="1353">V460-R460</f>
        <v>0</v>
      </c>
      <c r="AE460" s="475">
        <f t="shared" si="1353"/>
        <v>0</v>
      </c>
    </row>
    <row r="461" spans="1:31" ht="22.5" x14ac:dyDescent="0.2">
      <c r="A461" s="464"/>
      <c r="B461" s="465"/>
      <c r="C461" s="477" t="s">
        <v>398</v>
      </c>
      <c r="D461" s="473">
        <f t="shared" ref="D461:I464" si="1354">D32+D71+D110+D149+D188+D227+D266+D305+D344+D383+D422</f>
        <v>0</v>
      </c>
      <c r="E461" s="473">
        <f t="shared" si="1354"/>
        <v>0</v>
      </c>
      <c r="F461" s="473">
        <f t="shared" si="1354"/>
        <v>0</v>
      </c>
      <c r="G461" s="473">
        <f t="shared" si="1354"/>
        <v>0</v>
      </c>
      <c r="H461" s="478">
        <f t="shared" si="1354"/>
        <v>0</v>
      </c>
      <c r="I461" s="473">
        <f t="shared" si="1354"/>
        <v>0</v>
      </c>
      <c r="J461" s="244" t="str">
        <f t="shared" si="1345"/>
        <v>-</v>
      </c>
      <c r="K461" s="244" t="str">
        <f t="shared" si="1345"/>
        <v>-</v>
      </c>
      <c r="L461" s="474">
        <f t="shared" si="1346"/>
        <v>0</v>
      </c>
      <c r="M461" s="474">
        <f t="shared" si="1346"/>
        <v>0</v>
      </c>
      <c r="N461" s="244" t="str">
        <f t="shared" si="1347"/>
        <v>-</v>
      </c>
      <c r="O461" s="244" t="str">
        <f t="shared" si="1347"/>
        <v>-</v>
      </c>
      <c r="P461" s="474">
        <f t="shared" si="1348"/>
        <v>0</v>
      </c>
      <c r="Q461" s="475">
        <f t="shared" si="1348"/>
        <v>0</v>
      </c>
      <c r="R461" s="473">
        <f t="shared" ref="R461:W464" si="1355">R32+R71+R110+R149+R188+R227+R266+R305+R344+R383+R422</f>
        <v>0</v>
      </c>
      <c r="S461" s="473">
        <f t="shared" si="1355"/>
        <v>0</v>
      </c>
      <c r="T461" s="473">
        <f t="shared" si="1355"/>
        <v>0</v>
      </c>
      <c r="U461" s="473">
        <f t="shared" si="1355"/>
        <v>0</v>
      </c>
      <c r="V461" s="478">
        <f t="shared" si="1355"/>
        <v>0</v>
      </c>
      <c r="W461" s="473">
        <f t="shared" si="1355"/>
        <v>0</v>
      </c>
      <c r="X461" s="244" t="str">
        <f t="shared" si="1350"/>
        <v>-</v>
      </c>
      <c r="Y461" s="244" t="str">
        <f t="shared" si="1350"/>
        <v>-</v>
      </c>
      <c r="Z461" s="474">
        <f t="shared" si="1351"/>
        <v>0</v>
      </c>
      <c r="AA461" s="474">
        <f t="shared" si="1351"/>
        <v>0</v>
      </c>
      <c r="AB461" s="244" t="str">
        <f t="shared" si="1352"/>
        <v>-</v>
      </c>
      <c r="AC461" s="244" t="str">
        <f t="shared" si="1352"/>
        <v>-</v>
      </c>
      <c r="AD461" s="474">
        <f t="shared" si="1353"/>
        <v>0</v>
      </c>
      <c r="AE461" s="475">
        <f t="shared" si="1353"/>
        <v>0</v>
      </c>
    </row>
    <row r="462" spans="1:31" ht="22.5" x14ac:dyDescent="0.2">
      <c r="A462" s="464"/>
      <c r="B462" s="465"/>
      <c r="C462" s="477" t="s">
        <v>399</v>
      </c>
      <c r="D462" s="473">
        <f t="shared" si="1354"/>
        <v>0</v>
      </c>
      <c r="E462" s="473">
        <f t="shared" si="1354"/>
        <v>0</v>
      </c>
      <c r="F462" s="473">
        <f t="shared" si="1354"/>
        <v>0</v>
      </c>
      <c r="G462" s="473">
        <f t="shared" si="1354"/>
        <v>0</v>
      </c>
      <c r="H462" s="478">
        <f t="shared" si="1354"/>
        <v>0</v>
      </c>
      <c r="I462" s="473">
        <f t="shared" si="1354"/>
        <v>0</v>
      </c>
      <c r="J462" s="244" t="str">
        <f t="shared" si="1345"/>
        <v>-</v>
      </c>
      <c r="K462" s="244" t="str">
        <f t="shared" si="1345"/>
        <v>-</v>
      </c>
      <c r="L462" s="474">
        <f t="shared" si="1346"/>
        <v>0</v>
      </c>
      <c r="M462" s="474">
        <f t="shared" si="1346"/>
        <v>0</v>
      </c>
      <c r="N462" s="244" t="str">
        <f t="shared" si="1347"/>
        <v>-</v>
      </c>
      <c r="O462" s="244" t="str">
        <f t="shared" si="1347"/>
        <v>-</v>
      </c>
      <c r="P462" s="474">
        <f t="shared" si="1348"/>
        <v>0</v>
      </c>
      <c r="Q462" s="475">
        <f t="shared" si="1348"/>
        <v>0</v>
      </c>
      <c r="R462" s="473">
        <f t="shared" si="1355"/>
        <v>0</v>
      </c>
      <c r="S462" s="473">
        <f t="shared" si="1355"/>
        <v>0</v>
      </c>
      <c r="T462" s="473">
        <f t="shared" si="1355"/>
        <v>0</v>
      </c>
      <c r="U462" s="473">
        <f t="shared" si="1355"/>
        <v>0</v>
      </c>
      <c r="V462" s="478">
        <f t="shared" si="1355"/>
        <v>0</v>
      </c>
      <c r="W462" s="473">
        <f t="shared" si="1355"/>
        <v>0</v>
      </c>
      <c r="X462" s="244" t="str">
        <f t="shared" si="1350"/>
        <v>-</v>
      </c>
      <c r="Y462" s="244" t="str">
        <f t="shared" si="1350"/>
        <v>-</v>
      </c>
      <c r="Z462" s="474">
        <f t="shared" si="1351"/>
        <v>0</v>
      </c>
      <c r="AA462" s="474">
        <f t="shared" si="1351"/>
        <v>0</v>
      </c>
      <c r="AB462" s="244" t="str">
        <f t="shared" si="1352"/>
        <v>-</v>
      </c>
      <c r="AC462" s="244" t="str">
        <f t="shared" si="1352"/>
        <v>-</v>
      </c>
      <c r="AD462" s="474">
        <f t="shared" si="1353"/>
        <v>0</v>
      </c>
      <c r="AE462" s="475">
        <f t="shared" si="1353"/>
        <v>0</v>
      </c>
    </row>
    <row r="463" spans="1:31" x14ac:dyDescent="0.2">
      <c r="A463" s="464"/>
      <c r="B463" s="465"/>
      <c r="C463" s="477" t="s">
        <v>400</v>
      </c>
      <c r="D463" s="473">
        <f t="shared" si="1354"/>
        <v>0</v>
      </c>
      <c r="E463" s="473">
        <f t="shared" si="1354"/>
        <v>0</v>
      </c>
      <c r="F463" s="473">
        <f t="shared" si="1354"/>
        <v>0</v>
      </c>
      <c r="G463" s="473">
        <f t="shared" si="1354"/>
        <v>0</v>
      </c>
      <c r="H463" s="478">
        <f t="shared" si="1354"/>
        <v>0</v>
      </c>
      <c r="I463" s="473">
        <f t="shared" si="1354"/>
        <v>0</v>
      </c>
      <c r="J463" s="244" t="str">
        <f t="shared" si="1345"/>
        <v>-</v>
      </c>
      <c r="K463" s="244" t="str">
        <f t="shared" si="1345"/>
        <v>-</v>
      </c>
      <c r="L463" s="474">
        <f t="shared" si="1346"/>
        <v>0</v>
      </c>
      <c r="M463" s="474">
        <f t="shared" si="1346"/>
        <v>0</v>
      </c>
      <c r="N463" s="244" t="str">
        <f t="shared" si="1347"/>
        <v>-</v>
      </c>
      <c r="O463" s="244" t="str">
        <f t="shared" si="1347"/>
        <v>-</v>
      </c>
      <c r="P463" s="474">
        <f t="shared" si="1348"/>
        <v>0</v>
      </c>
      <c r="Q463" s="475">
        <f t="shared" si="1348"/>
        <v>0</v>
      </c>
      <c r="R463" s="473">
        <f t="shared" si="1355"/>
        <v>0</v>
      </c>
      <c r="S463" s="473">
        <f t="shared" si="1355"/>
        <v>0</v>
      </c>
      <c r="T463" s="473">
        <f t="shared" si="1355"/>
        <v>0</v>
      </c>
      <c r="U463" s="473">
        <f t="shared" si="1355"/>
        <v>0</v>
      </c>
      <c r="V463" s="478">
        <f t="shared" si="1355"/>
        <v>0</v>
      </c>
      <c r="W463" s="473">
        <f t="shared" si="1355"/>
        <v>0</v>
      </c>
      <c r="X463" s="244" t="str">
        <f t="shared" si="1350"/>
        <v>-</v>
      </c>
      <c r="Y463" s="244" t="str">
        <f t="shared" si="1350"/>
        <v>-</v>
      </c>
      <c r="Z463" s="474">
        <f t="shared" si="1351"/>
        <v>0</v>
      </c>
      <c r="AA463" s="474">
        <f t="shared" si="1351"/>
        <v>0</v>
      </c>
      <c r="AB463" s="244" t="str">
        <f t="shared" si="1352"/>
        <v>-</v>
      </c>
      <c r="AC463" s="244" t="str">
        <f t="shared" si="1352"/>
        <v>-</v>
      </c>
      <c r="AD463" s="474">
        <f t="shared" si="1353"/>
        <v>0</v>
      </c>
      <c r="AE463" s="475">
        <f t="shared" si="1353"/>
        <v>0</v>
      </c>
    </row>
    <row r="464" spans="1:31" x14ac:dyDescent="0.2">
      <c r="A464" s="464"/>
      <c r="B464" s="465"/>
      <c r="C464" s="477" t="s">
        <v>401</v>
      </c>
      <c r="D464" s="473">
        <f t="shared" si="1354"/>
        <v>0</v>
      </c>
      <c r="E464" s="473">
        <f t="shared" si="1354"/>
        <v>0</v>
      </c>
      <c r="F464" s="473">
        <f t="shared" si="1354"/>
        <v>0</v>
      </c>
      <c r="G464" s="473">
        <f t="shared" si="1354"/>
        <v>0</v>
      </c>
      <c r="H464" s="478">
        <f t="shared" si="1354"/>
        <v>0</v>
      </c>
      <c r="I464" s="473">
        <f t="shared" si="1354"/>
        <v>0</v>
      </c>
      <c r="J464" s="244" t="str">
        <f t="shared" si="1345"/>
        <v>-</v>
      </c>
      <c r="K464" s="244" t="str">
        <f t="shared" si="1345"/>
        <v>-</v>
      </c>
      <c r="L464" s="474">
        <f t="shared" si="1346"/>
        <v>0</v>
      </c>
      <c r="M464" s="474">
        <f t="shared" si="1346"/>
        <v>0</v>
      </c>
      <c r="N464" s="244" t="str">
        <f t="shared" si="1347"/>
        <v>-</v>
      </c>
      <c r="O464" s="244" t="str">
        <f t="shared" si="1347"/>
        <v>-</v>
      </c>
      <c r="P464" s="474">
        <f t="shared" si="1348"/>
        <v>0</v>
      </c>
      <c r="Q464" s="475">
        <f t="shared" si="1348"/>
        <v>0</v>
      </c>
      <c r="R464" s="473">
        <f t="shared" si="1355"/>
        <v>0</v>
      </c>
      <c r="S464" s="473">
        <f t="shared" si="1355"/>
        <v>0</v>
      </c>
      <c r="T464" s="473">
        <f t="shared" si="1355"/>
        <v>0</v>
      </c>
      <c r="U464" s="473">
        <f t="shared" si="1355"/>
        <v>0</v>
      </c>
      <c r="V464" s="478">
        <f t="shared" si="1355"/>
        <v>0</v>
      </c>
      <c r="W464" s="473">
        <f t="shared" si="1355"/>
        <v>0</v>
      </c>
      <c r="X464" s="244" t="str">
        <f t="shared" si="1350"/>
        <v>-</v>
      </c>
      <c r="Y464" s="244" t="str">
        <f t="shared" si="1350"/>
        <v>-</v>
      </c>
      <c r="Z464" s="474">
        <f t="shared" si="1351"/>
        <v>0</v>
      </c>
      <c r="AA464" s="474">
        <f t="shared" si="1351"/>
        <v>0</v>
      </c>
      <c r="AB464" s="244" t="str">
        <f t="shared" si="1352"/>
        <v>-</v>
      </c>
      <c r="AC464" s="244" t="str">
        <f t="shared" si="1352"/>
        <v>-</v>
      </c>
      <c r="AD464" s="474">
        <f t="shared" si="1353"/>
        <v>0</v>
      </c>
      <c r="AE464" s="475">
        <f t="shared" si="1353"/>
        <v>0</v>
      </c>
    </row>
    <row r="465" spans="1:31" x14ac:dyDescent="0.2">
      <c r="A465" s="464"/>
      <c r="B465" s="465"/>
      <c r="C465" s="469" t="s">
        <v>404</v>
      </c>
      <c r="D465" s="470">
        <f t="shared" ref="D465:I465" si="1356">D467+D468+D469+D470+D471</f>
        <v>0</v>
      </c>
      <c r="E465" s="470">
        <f t="shared" si="1356"/>
        <v>0</v>
      </c>
      <c r="F465" s="470">
        <f t="shared" si="1356"/>
        <v>0</v>
      </c>
      <c r="G465" s="470">
        <f t="shared" si="1356"/>
        <v>0</v>
      </c>
      <c r="H465" s="470">
        <f t="shared" si="1356"/>
        <v>0</v>
      </c>
      <c r="I465" s="470">
        <f t="shared" si="1356"/>
        <v>0</v>
      </c>
      <c r="J465" s="236" t="str">
        <f t="shared" si="1345"/>
        <v>-</v>
      </c>
      <c r="K465" s="236" t="str">
        <f t="shared" si="1345"/>
        <v>-</v>
      </c>
      <c r="L465" s="471">
        <f t="shared" si="1346"/>
        <v>0</v>
      </c>
      <c r="M465" s="471">
        <f t="shared" si="1346"/>
        <v>0</v>
      </c>
      <c r="N465" s="236" t="str">
        <f t="shared" si="1347"/>
        <v>-</v>
      </c>
      <c r="O465" s="236" t="str">
        <f t="shared" si="1347"/>
        <v>-</v>
      </c>
      <c r="P465" s="471">
        <f t="shared" si="1348"/>
        <v>0</v>
      </c>
      <c r="Q465" s="472">
        <f t="shared" si="1348"/>
        <v>0</v>
      </c>
      <c r="R465" s="470">
        <f t="shared" ref="R465:W465" si="1357">R467+R468+R469+R470+R471</f>
        <v>0</v>
      </c>
      <c r="S465" s="470">
        <f t="shared" si="1357"/>
        <v>0</v>
      </c>
      <c r="T465" s="470">
        <f t="shared" si="1357"/>
        <v>0</v>
      </c>
      <c r="U465" s="470">
        <f t="shared" si="1357"/>
        <v>0</v>
      </c>
      <c r="V465" s="470">
        <f t="shared" si="1357"/>
        <v>0</v>
      </c>
      <c r="W465" s="470">
        <f t="shared" si="1357"/>
        <v>0</v>
      </c>
      <c r="X465" s="236" t="str">
        <f t="shared" si="1350"/>
        <v>-</v>
      </c>
      <c r="Y465" s="236" t="str">
        <f t="shared" si="1350"/>
        <v>-</v>
      </c>
      <c r="Z465" s="471">
        <f t="shared" si="1351"/>
        <v>0</v>
      </c>
      <c r="AA465" s="471">
        <f t="shared" si="1351"/>
        <v>0</v>
      </c>
      <c r="AB465" s="236" t="str">
        <f t="shared" si="1352"/>
        <v>-</v>
      </c>
      <c r="AC465" s="236" t="str">
        <f t="shared" si="1352"/>
        <v>-</v>
      </c>
      <c r="AD465" s="471">
        <f t="shared" si="1353"/>
        <v>0</v>
      </c>
      <c r="AE465" s="472">
        <f t="shared" si="1353"/>
        <v>0</v>
      </c>
    </row>
    <row r="466" spans="1:31" x14ac:dyDescent="0.2">
      <c r="A466" s="464"/>
      <c r="B466" s="465"/>
      <c r="C466" s="466" t="s">
        <v>242</v>
      </c>
      <c r="D466" s="473"/>
      <c r="E466" s="473"/>
      <c r="F466" s="473"/>
      <c r="G466" s="473"/>
      <c r="H466" s="473"/>
      <c r="I466" s="473"/>
      <c r="J466" s="236"/>
      <c r="K466" s="236"/>
      <c r="L466" s="474"/>
      <c r="M466" s="474"/>
      <c r="N466" s="236"/>
      <c r="O466" s="236"/>
      <c r="P466" s="474"/>
      <c r="Q466" s="475"/>
      <c r="R466" s="473"/>
      <c r="S466" s="473"/>
      <c r="T466" s="473"/>
      <c r="U466" s="473"/>
      <c r="V466" s="473"/>
      <c r="W466" s="473"/>
      <c r="X466" s="236"/>
      <c r="Y466" s="236"/>
      <c r="Z466" s="474"/>
      <c r="AA466" s="474"/>
      <c r="AB466" s="236"/>
      <c r="AC466" s="236"/>
      <c r="AD466" s="474"/>
      <c r="AE466" s="475"/>
    </row>
    <row r="467" spans="1:31" x14ac:dyDescent="0.2">
      <c r="A467" s="464"/>
      <c r="B467" s="465"/>
      <c r="C467" s="476" t="s">
        <v>397</v>
      </c>
      <c r="D467" s="473">
        <f>D38+D77+D116+D155+D194+D233+D272+D311+D350+D389+D428</f>
        <v>0</v>
      </c>
      <c r="E467" s="473">
        <f t="shared" ref="E467:I467" si="1358">E38+E77+E116+E155+E194+E233+E272+E311+E350+E389+E428</f>
        <v>0</v>
      </c>
      <c r="F467" s="473">
        <f t="shared" si="1358"/>
        <v>0</v>
      </c>
      <c r="G467" s="473">
        <f t="shared" si="1358"/>
        <v>0</v>
      </c>
      <c r="H467" s="478">
        <f t="shared" si="1358"/>
        <v>0</v>
      </c>
      <c r="I467" s="473">
        <f t="shared" si="1358"/>
        <v>0</v>
      </c>
      <c r="J467" s="244" t="str">
        <f t="shared" ref="J467:K471" si="1359">IF(F467&gt;0,H467/F467,"-")</f>
        <v>-</v>
      </c>
      <c r="K467" s="244" t="str">
        <f t="shared" si="1359"/>
        <v>-</v>
      </c>
      <c r="L467" s="474">
        <f t="shared" ref="L467:M476" si="1360">H467-F467</f>
        <v>0</v>
      </c>
      <c r="M467" s="474">
        <f t="shared" si="1360"/>
        <v>0</v>
      </c>
      <c r="N467" s="244" t="str">
        <f t="shared" ref="N467:O471" si="1361">IF(D467&gt;0,H467/D467,"-")</f>
        <v>-</v>
      </c>
      <c r="O467" s="244" t="str">
        <f t="shared" si="1361"/>
        <v>-</v>
      </c>
      <c r="P467" s="474">
        <f t="shared" ref="P467:Q471" si="1362">H467-D467</f>
        <v>0</v>
      </c>
      <c r="Q467" s="475">
        <f t="shared" si="1362"/>
        <v>0</v>
      </c>
      <c r="R467" s="473">
        <f>R38+R77+R116+R155+R194+R233+R272+R311+R350+R389+R428</f>
        <v>0</v>
      </c>
      <c r="S467" s="473">
        <f t="shared" ref="S467:W467" si="1363">S38+S77+S116+S155+S194+S233+S272+S311+S350+S389+S428</f>
        <v>0</v>
      </c>
      <c r="T467" s="473">
        <f t="shared" si="1363"/>
        <v>0</v>
      </c>
      <c r="U467" s="473">
        <f t="shared" si="1363"/>
        <v>0</v>
      </c>
      <c r="V467" s="478">
        <f t="shared" si="1363"/>
        <v>0</v>
      </c>
      <c r="W467" s="473">
        <f t="shared" si="1363"/>
        <v>0</v>
      </c>
      <c r="X467" s="244" t="str">
        <f t="shared" ref="X467:Y471" si="1364">IF(T467&gt;0,V467/T467,"-")</f>
        <v>-</v>
      </c>
      <c r="Y467" s="244" t="str">
        <f t="shared" si="1364"/>
        <v>-</v>
      </c>
      <c r="Z467" s="474">
        <f t="shared" ref="Z467:AA476" si="1365">V467-T467</f>
        <v>0</v>
      </c>
      <c r="AA467" s="474">
        <f t="shared" si="1365"/>
        <v>0</v>
      </c>
      <c r="AB467" s="244" t="str">
        <f t="shared" ref="AB467:AC471" si="1366">IF(R467&gt;0,V467/R467,"-")</f>
        <v>-</v>
      </c>
      <c r="AC467" s="244" t="str">
        <f t="shared" si="1366"/>
        <v>-</v>
      </c>
      <c r="AD467" s="474">
        <f t="shared" ref="AD467:AE471" si="1367">V467-R467</f>
        <v>0</v>
      </c>
      <c r="AE467" s="475">
        <f t="shared" si="1367"/>
        <v>0</v>
      </c>
    </row>
    <row r="468" spans="1:31" ht="22.5" x14ac:dyDescent="0.2">
      <c r="A468" s="464"/>
      <c r="B468" s="465"/>
      <c r="C468" s="477" t="s">
        <v>398</v>
      </c>
      <c r="D468" s="473">
        <f t="shared" ref="D468:I471" si="1368">D39+D78+D117+D156+D195+D234+D273+D312+D351+D390+D429</f>
        <v>0</v>
      </c>
      <c r="E468" s="473">
        <f t="shared" si="1368"/>
        <v>0</v>
      </c>
      <c r="F468" s="473">
        <f t="shared" si="1368"/>
        <v>0</v>
      </c>
      <c r="G468" s="473">
        <f t="shared" si="1368"/>
        <v>0</v>
      </c>
      <c r="H468" s="478">
        <f t="shared" si="1368"/>
        <v>0</v>
      </c>
      <c r="I468" s="473">
        <f t="shared" si="1368"/>
        <v>0</v>
      </c>
      <c r="J468" s="244" t="str">
        <f t="shared" si="1359"/>
        <v>-</v>
      </c>
      <c r="K468" s="244" t="str">
        <f t="shared" si="1359"/>
        <v>-</v>
      </c>
      <c r="L468" s="474">
        <f t="shared" si="1360"/>
        <v>0</v>
      </c>
      <c r="M468" s="474">
        <f t="shared" si="1360"/>
        <v>0</v>
      </c>
      <c r="N468" s="244" t="str">
        <f t="shared" si="1361"/>
        <v>-</v>
      </c>
      <c r="O468" s="244" t="str">
        <f t="shared" si="1361"/>
        <v>-</v>
      </c>
      <c r="P468" s="474">
        <f t="shared" si="1362"/>
        <v>0</v>
      </c>
      <c r="Q468" s="475">
        <f t="shared" si="1362"/>
        <v>0</v>
      </c>
      <c r="R468" s="473">
        <f t="shared" ref="R468:W471" si="1369">R39+R78+R117+R156+R195+R234+R273+R312+R351+R390+R429</f>
        <v>0</v>
      </c>
      <c r="S468" s="473">
        <f t="shared" si="1369"/>
        <v>0</v>
      </c>
      <c r="T468" s="473">
        <f t="shared" si="1369"/>
        <v>0</v>
      </c>
      <c r="U468" s="473">
        <f t="shared" si="1369"/>
        <v>0</v>
      </c>
      <c r="V468" s="478">
        <f t="shared" si="1369"/>
        <v>0</v>
      </c>
      <c r="W468" s="473">
        <f t="shared" si="1369"/>
        <v>0</v>
      </c>
      <c r="X468" s="244" t="str">
        <f t="shared" si="1364"/>
        <v>-</v>
      </c>
      <c r="Y468" s="244" t="str">
        <f t="shared" si="1364"/>
        <v>-</v>
      </c>
      <c r="Z468" s="474">
        <f t="shared" si="1365"/>
        <v>0</v>
      </c>
      <c r="AA468" s="474">
        <f t="shared" si="1365"/>
        <v>0</v>
      </c>
      <c r="AB468" s="244" t="str">
        <f t="shared" si="1366"/>
        <v>-</v>
      </c>
      <c r="AC468" s="244" t="str">
        <f t="shared" si="1366"/>
        <v>-</v>
      </c>
      <c r="AD468" s="474">
        <f t="shared" si="1367"/>
        <v>0</v>
      </c>
      <c r="AE468" s="475">
        <f t="shared" si="1367"/>
        <v>0</v>
      </c>
    </row>
    <row r="469" spans="1:31" ht="22.5" x14ac:dyDescent="0.2">
      <c r="A469" s="464"/>
      <c r="B469" s="465"/>
      <c r="C469" s="477" t="s">
        <v>399</v>
      </c>
      <c r="D469" s="473">
        <f t="shared" si="1368"/>
        <v>0</v>
      </c>
      <c r="E469" s="473">
        <f t="shared" si="1368"/>
        <v>0</v>
      </c>
      <c r="F469" s="473">
        <f t="shared" si="1368"/>
        <v>0</v>
      </c>
      <c r="G469" s="473">
        <f t="shared" si="1368"/>
        <v>0</v>
      </c>
      <c r="H469" s="478">
        <f t="shared" si="1368"/>
        <v>0</v>
      </c>
      <c r="I469" s="473">
        <f t="shared" si="1368"/>
        <v>0</v>
      </c>
      <c r="J469" s="244" t="str">
        <f t="shared" si="1359"/>
        <v>-</v>
      </c>
      <c r="K469" s="244" t="str">
        <f t="shared" si="1359"/>
        <v>-</v>
      </c>
      <c r="L469" s="474">
        <f t="shared" si="1360"/>
        <v>0</v>
      </c>
      <c r="M469" s="474">
        <f t="shared" si="1360"/>
        <v>0</v>
      </c>
      <c r="N469" s="244" t="str">
        <f t="shared" si="1361"/>
        <v>-</v>
      </c>
      <c r="O469" s="244" t="str">
        <f t="shared" si="1361"/>
        <v>-</v>
      </c>
      <c r="P469" s="474">
        <f t="shared" si="1362"/>
        <v>0</v>
      </c>
      <c r="Q469" s="475">
        <f t="shared" si="1362"/>
        <v>0</v>
      </c>
      <c r="R469" s="473">
        <f t="shared" si="1369"/>
        <v>0</v>
      </c>
      <c r="S469" s="473">
        <f t="shared" si="1369"/>
        <v>0</v>
      </c>
      <c r="T469" s="473">
        <f t="shared" si="1369"/>
        <v>0</v>
      </c>
      <c r="U469" s="473">
        <f t="shared" si="1369"/>
        <v>0</v>
      </c>
      <c r="V469" s="478">
        <f t="shared" si="1369"/>
        <v>0</v>
      </c>
      <c r="W469" s="473">
        <f t="shared" si="1369"/>
        <v>0</v>
      </c>
      <c r="X469" s="244" t="str">
        <f t="shared" si="1364"/>
        <v>-</v>
      </c>
      <c r="Y469" s="244" t="str">
        <f t="shared" si="1364"/>
        <v>-</v>
      </c>
      <c r="Z469" s="474">
        <f t="shared" si="1365"/>
        <v>0</v>
      </c>
      <c r="AA469" s="474">
        <f t="shared" si="1365"/>
        <v>0</v>
      </c>
      <c r="AB469" s="244" t="str">
        <f t="shared" si="1366"/>
        <v>-</v>
      </c>
      <c r="AC469" s="244" t="str">
        <f t="shared" si="1366"/>
        <v>-</v>
      </c>
      <c r="AD469" s="474">
        <f t="shared" si="1367"/>
        <v>0</v>
      </c>
      <c r="AE469" s="475">
        <f t="shared" si="1367"/>
        <v>0</v>
      </c>
    </row>
    <row r="470" spans="1:31" x14ac:dyDescent="0.2">
      <c r="A470" s="464"/>
      <c r="B470" s="465"/>
      <c r="C470" s="477" t="s">
        <v>400</v>
      </c>
      <c r="D470" s="473">
        <f t="shared" si="1368"/>
        <v>0</v>
      </c>
      <c r="E470" s="473">
        <f t="shared" si="1368"/>
        <v>0</v>
      </c>
      <c r="F470" s="473">
        <f t="shared" si="1368"/>
        <v>0</v>
      </c>
      <c r="G470" s="473">
        <f t="shared" si="1368"/>
        <v>0</v>
      </c>
      <c r="H470" s="478">
        <f t="shared" si="1368"/>
        <v>0</v>
      </c>
      <c r="I470" s="473">
        <f t="shared" si="1368"/>
        <v>0</v>
      </c>
      <c r="J470" s="244" t="str">
        <f t="shared" si="1359"/>
        <v>-</v>
      </c>
      <c r="K470" s="244" t="str">
        <f t="shared" si="1359"/>
        <v>-</v>
      </c>
      <c r="L470" s="474">
        <f t="shared" si="1360"/>
        <v>0</v>
      </c>
      <c r="M470" s="474">
        <f t="shared" si="1360"/>
        <v>0</v>
      </c>
      <c r="N470" s="244" t="str">
        <f t="shared" si="1361"/>
        <v>-</v>
      </c>
      <c r="O470" s="244" t="str">
        <f t="shared" si="1361"/>
        <v>-</v>
      </c>
      <c r="P470" s="474">
        <f t="shared" si="1362"/>
        <v>0</v>
      </c>
      <c r="Q470" s="475">
        <f t="shared" si="1362"/>
        <v>0</v>
      </c>
      <c r="R470" s="473">
        <f t="shared" si="1369"/>
        <v>0</v>
      </c>
      <c r="S470" s="473">
        <f t="shared" si="1369"/>
        <v>0</v>
      </c>
      <c r="T470" s="473">
        <f t="shared" si="1369"/>
        <v>0</v>
      </c>
      <c r="U470" s="473">
        <f t="shared" si="1369"/>
        <v>0</v>
      </c>
      <c r="V470" s="478">
        <f t="shared" si="1369"/>
        <v>0</v>
      </c>
      <c r="W470" s="473">
        <f t="shared" si="1369"/>
        <v>0</v>
      </c>
      <c r="X470" s="244" t="str">
        <f t="shared" si="1364"/>
        <v>-</v>
      </c>
      <c r="Y470" s="244" t="str">
        <f t="shared" si="1364"/>
        <v>-</v>
      </c>
      <c r="Z470" s="474">
        <f t="shared" si="1365"/>
        <v>0</v>
      </c>
      <c r="AA470" s="474">
        <f t="shared" si="1365"/>
        <v>0</v>
      </c>
      <c r="AB470" s="244" t="str">
        <f t="shared" si="1366"/>
        <v>-</v>
      </c>
      <c r="AC470" s="244" t="str">
        <f t="shared" si="1366"/>
        <v>-</v>
      </c>
      <c r="AD470" s="474">
        <f t="shared" si="1367"/>
        <v>0</v>
      </c>
      <c r="AE470" s="475">
        <f t="shared" si="1367"/>
        <v>0</v>
      </c>
    </row>
    <row r="471" spans="1:31" x14ac:dyDescent="0.2">
      <c r="A471" s="479"/>
      <c r="B471" s="480"/>
      <c r="C471" s="481" t="s">
        <v>401</v>
      </c>
      <c r="D471" s="499">
        <f t="shared" si="1368"/>
        <v>0</v>
      </c>
      <c r="E471" s="499">
        <f t="shared" si="1368"/>
        <v>0</v>
      </c>
      <c r="F471" s="499">
        <f t="shared" si="1368"/>
        <v>0</v>
      </c>
      <c r="G471" s="499">
        <f t="shared" si="1368"/>
        <v>0</v>
      </c>
      <c r="H471" s="500">
        <f t="shared" si="1368"/>
        <v>0</v>
      </c>
      <c r="I471" s="499">
        <f t="shared" si="1368"/>
        <v>0</v>
      </c>
      <c r="J471" s="262" t="str">
        <f t="shared" si="1359"/>
        <v>-</v>
      </c>
      <c r="K471" s="262" t="str">
        <f t="shared" si="1359"/>
        <v>-</v>
      </c>
      <c r="L471" s="482">
        <f t="shared" si="1360"/>
        <v>0</v>
      </c>
      <c r="M471" s="482">
        <f t="shared" si="1360"/>
        <v>0</v>
      </c>
      <c r="N471" s="262" t="str">
        <f t="shared" si="1361"/>
        <v>-</v>
      </c>
      <c r="O471" s="262" t="str">
        <f t="shared" si="1361"/>
        <v>-</v>
      </c>
      <c r="P471" s="482">
        <f t="shared" si="1362"/>
        <v>0</v>
      </c>
      <c r="Q471" s="483">
        <f t="shared" si="1362"/>
        <v>0</v>
      </c>
      <c r="R471" s="499">
        <f t="shared" si="1369"/>
        <v>0</v>
      </c>
      <c r="S471" s="499">
        <f t="shared" si="1369"/>
        <v>0</v>
      </c>
      <c r="T471" s="499">
        <f t="shared" si="1369"/>
        <v>0</v>
      </c>
      <c r="U471" s="499">
        <f t="shared" si="1369"/>
        <v>0</v>
      </c>
      <c r="V471" s="500">
        <f t="shared" si="1369"/>
        <v>0</v>
      </c>
      <c r="W471" s="499">
        <f t="shared" si="1369"/>
        <v>0</v>
      </c>
      <c r="X471" s="262" t="str">
        <f t="shared" si="1364"/>
        <v>-</v>
      </c>
      <c r="Y471" s="262" t="str">
        <f t="shared" si="1364"/>
        <v>-</v>
      </c>
      <c r="Z471" s="482">
        <f t="shared" si="1365"/>
        <v>0</v>
      </c>
      <c r="AA471" s="482">
        <f t="shared" si="1365"/>
        <v>0</v>
      </c>
      <c r="AB471" s="262" t="str">
        <f t="shared" si="1366"/>
        <v>-</v>
      </c>
      <c r="AC471" s="262" t="str">
        <f t="shared" si="1366"/>
        <v>-</v>
      </c>
      <c r="AD471" s="482">
        <f t="shared" si="1367"/>
        <v>0</v>
      </c>
      <c r="AE471" s="483">
        <f t="shared" si="1367"/>
        <v>0</v>
      </c>
    </row>
    <row r="472" spans="1:31" ht="22.5" x14ac:dyDescent="0.2">
      <c r="A472" s="484"/>
      <c r="B472" s="485"/>
      <c r="C472" s="486" t="s">
        <v>405</v>
      </c>
      <c r="D472" s="487">
        <f>IFERROR((D444-D450-D627-D628)/D439/3*1000,0)</f>
        <v>0</v>
      </c>
      <c r="E472" s="487">
        <f>IFERROR((E444-E450-E627-E628)/D439/3*1000,0)</f>
        <v>0</v>
      </c>
      <c r="F472" s="487">
        <f>IFERROR((F444-F450-F627-F628)/F439/3*1000,0)</f>
        <v>0</v>
      </c>
      <c r="G472" s="487">
        <f>IFERROR((G444-G450-G627-G628)/F439/3*1000,0)</f>
        <v>0</v>
      </c>
      <c r="H472" s="487">
        <f>IFERROR((H444-H450-H627-H628)/H439/3*1000,0)</f>
        <v>0</v>
      </c>
      <c r="I472" s="487">
        <f>IFERROR((I444-I450-I627-I628)/H439/3*1000,0)</f>
        <v>0</v>
      </c>
      <c r="J472" s="488">
        <f t="shared" ref="J472:K476" si="1370">IFERROR(H472/F472,0)</f>
        <v>0</v>
      </c>
      <c r="K472" s="488">
        <f t="shared" si="1370"/>
        <v>0</v>
      </c>
      <c r="L472" s="471">
        <f t="shared" si="1360"/>
        <v>0</v>
      </c>
      <c r="M472" s="471">
        <f t="shared" si="1360"/>
        <v>0</v>
      </c>
      <c r="N472" s="488">
        <f>IFERROR(H472/D472,0)</f>
        <v>0</v>
      </c>
      <c r="O472" s="488">
        <f>IFERROR(I472/E472,0)</f>
        <v>0</v>
      </c>
      <c r="P472" s="471">
        <f>H472-D472</f>
        <v>0</v>
      </c>
      <c r="Q472" s="472">
        <f>I472-E472</f>
        <v>0</v>
      </c>
      <c r="R472" s="487">
        <f>IFERROR((R444-R450-R627-R628)/R439/[1]Период!$B$3*1000,0)</f>
        <v>0</v>
      </c>
      <c r="S472" s="487">
        <f>IFERROR((S444-S450-S627-S628)/R439/[1]Период!$B$3*1000,0)</f>
        <v>0</v>
      </c>
      <c r="T472" s="487">
        <f>IFERROR((T444-T450-T627-T628)/T439/[1]Период!$B$3*1000,0)</f>
        <v>0</v>
      </c>
      <c r="U472" s="487">
        <f>IFERROR((U444-U450-U627-U628)/T439/[1]Период!$B$3*1000,0)</f>
        <v>0</v>
      </c>
      <c r="V472" s="487">
        <f>IFERROR((V444-V450-V627-V628)/V439/[1]Период!$B$3*1000,0)</f>
        <v>0</v>
      </c>
      <c r="W472" s="487">
        <f>IFERROR((W444-W450-W627-W628)/V439/[1]Период!$B$3*1000,0)</f>
        <v>0</v>
      </c>
      <c r="X472" s="488">
        <f t="shared" ref="X472:Y476" si="1371">IFERROR(V472/T472,0)</f>
        <v>0</v>
      </c>
      <c r="Y472" s="488">
        <f t="shared" si="1371"/>
        <v>0</v>
      </c>
      <c r="Z472" s="471">
        <f t="shared" si="1365"/>
        <v>0</v>
      </c>
      <c r="AA472" s="471">
        <f t="shared" si="1365"/>
        <v>0</v>
      </c>
      <c r="AB472" s="488">
        <f>IFERROR(V472/R472,0)</f>
        <v>0</v>
      </c>
      <c r="AC472" s="488">
        <f>IFERROR(W472/S472,0)</f>
        <v>0</v>
      </c>
      <c r="AD472" s="471">
        <f>V472-R472</f>
        <v>0</v>
      </c>
      <c r="AE472" s="472">
        <f>W472-S472</f>
        <v>0</v>
      </c>
    </row>
    <row r="473" spans="1:31" x14ac:dyDescent="0.2">
      <c r="A473" s="489"/>
      <c r="B473" s="490"/>
      <c r="C473" s="491" t="s">
        <v>242</v>
      </c>
      <c r="D473" s="492"/>
      <c r="E473" s="492"/>
      <c r="F473" s="492"/>
      <c r="G473" s="382"/>
      <c r="H473" s="492"/>
      <c r="I473" s="382"/>
      <c r="J473" s="244">
        <f t="shared" si="1370"/>
        <v>0</v>
      </c>
      <c r="K473" s="244">
        <f t="shared" si="1370"/>
        <v>0</v>
      </c>
      <c r="L473" s="474">
        <f t="shared" si="1360"/>
        <v>0</v>
      </c>
      <c r="M473" s="474">
        <f t="shared" si="1360"/>
        <v>0</v>
      </c>
      <c r="N473" s="244">
        <f t="shared" ref="N473:O476" si="1372">IFERROR(H473/D473,0)</f>
        <v>0</v>
      </c>
      <c r="O473" s="244">
        <f t="shared" si="1372"/>
        <v>0</v>
      </c>
      <c r="P473" s="474">
        <f t="shared" ref="P473:Q476" si="1373">H473-D473</f>
        <v>0</v>
      </c>
      <c r="Q473" s="475">
        <f t="shared" si="1373"/>
        <v>0</v>
      </c>
      <c r="R473" s="492"/>
      <c r="S473" s="382"/>
      <c r="T473" s="492"/>
      <c r="U473" s="382"/>
      <c r="V473" s="492"/>
      <c r="W473" s="382"/>
      <c r="X473" s="244">
        <f t="shared" si="1371"/>
        <v>0</v>
      </c>
      <c r="Y473" s="244">
        <f t="shared" si="1371"/>
        <v>0</v>
      </c>
      <c r="Z473" s="474">
        <f t="shared" si="1365"/>
        <v>0</v>
      </c>
      <c r="AA473" s="474">
        <f t="shared" si="1365"/>
        <v>0</v>
      </c>
      <c r="AB473" s="244">
        <f t="shared" ref="AB473:AC476" si="1374">IFERROR(V473/R473,0)</f>
        <v>0</v>
      </c>
      <c r="AC473" s="244">
        <f t="shared" si="1374"/>
        <v>0</v>
      </c>
      <c r="AD473" s="474">
        <f t="shared" ref="AD473:AE476" si="1375">V473-R473</f>
        <v>0</v>
      </c>
      <c r="AE473" s="475">
        <f t="shared" si="1375"/>
        <v>0</v>
      </c>
    </row>
    <row r="474" spans="1:31" x14ac:dyDescent="0.2">
      <c r="A474" s="489"/>
      <c r="B474" s="490"/>
      <c r="C474" s="493" t="s">
        <v>406</v>
      </c>
      <c r="D474" s="492">
        <f>IFERROR((D451-D457-D630-D631)/D441/3*1000,0)</f>
        <v>0</v>
      </c>
      <c r="E474" s="492">
        <f>IFERROR((E451-E457-E630-E631)/D441/3*1000,0)</f>
        <v>0</v>
      </c>
      <c r="F474" s="492">
        <f>IFERROR((F451-F457-F630-F631)/F441/3*1000,0)</f>
        <v>0</v>
      </c>
      <c r="G474" s="492">
        <f>IFERROR((G451-G457-G630-G631)/F441/3*1000,0)</f>
        <v>0</v>
      </c>
      <c r="H474" s="492">
        <f>IFERROR((H451-H457-H630-H631)/H441/3*1000,0)</f>
        <v>0</v>
      </c>
      <c r="I474" s="492">
        <f>IFERROR((I451-I457-I630-I631)/H441/3*1000,0)</f>
        <v>0</v>
      </c>
      <c r="J474" s="244">
        <f t="shared" si="1370"/>
        <v>0</v>
      </c>
      <c r="K474" s="244">
        <f t="shared" si="1370"/>
        <v>0</v>
      </c>
      <c r="L474" s="474">
        <f t="shared" si="1360"/>
        <v>0</v>
      </c>
      <c r="M474" s="474">
        <f t="shared" si="1360"/>
        <v>0</v>
      </c>
      <c r="N474" s="244">
        <f t="shared" si="1372"/>
        <v>0</v>
      </c>
      <c r="O474" s="244">
        <f t="shared" si="1372"/>
        <v>0</v>
      </c>
      <c r="P474" s="474">
        <f t="shared" si="1373"/>
        <v>0</v>
      </c>
      <c r="Q474" s="475">
        <f t="shared" si="1373"/>
        <v>0</v>
      </c>
      <c r="R474" s="492">
        <f>IFERROR((R451-R457-R630-R631)/R441/[1]Период!$B$3*1000,0)</f>
        <v>0</v>
      </c>
      <c r="S474" s="492">
        <f>IFERROR((S451-S457-S630-S631)/R441/[1]Период!$B$3*1000,0)</f>
        <v>0</v>
      </c>
      <c r="T474" s="492">
        <f>IFERROR((T451-T457-T630-T631)/T441/[1]Период!$B$3*1000,0)</f>
        <v>0</v>
      </c>
      <c r="U474" s="492">
        <f>IFERROR((U451-U457-U630-U631)/T441/[1]Период!$B$3*1000,0)</f>
        <v>0</v>
      </c>
      <c r="V474" s="492">
        <f>IFERROR((V451-V457-V630-V631)/V441/[1]Период!$B$3*1000,0)</f>
        <v>0</v>
      </c>
      <c r="W474" s="492">
        <f>IFERROR((W451-W457-W630-W631)/V441/[1]Период!$B$3*1000,0)</f>
        <v>0</v>
      </c>
      <c r="X474" s="244">
        <f t="shared" si="1371"/>
        <v>0</v>
      </c>
      <c r="Y474" s="244">
        <f t="shared" si="1371"/>
        <v>0</v>
      </c>
      <c r="Z474" s="474">
        <f t="shared" si="1365"/>
        <v>0</v>
      </c>
      <c r="AA474" s="474">
        <f t="shared" si="1365"/>
        <v>0</v>
      </c>
      <c r="AB474" s="244">
        <f t="shared" si="1374"/>
        <v>0</v>
      </c>
      <c r="AC474" s="244">
        <f t="shared" si="1374"/>
        <v>0</v>
      </c>
      <c r="AD474" s="474">
        <f t="shared" si="1375"/>
        <v>0</v>
      </c>
      <c r="AE474" s="475">
        <f t="shared" si="1375"/>
        <v>0</v>
      </c>
    </row>
    <row r="475" spans="1:31" x14ac:dyDescent="0.2">
      <c r="A475" s="489"/>
      <c r="B475" s="490"/>
      <c r="C475" s="493" t="s">
        <v>407</v>
      </c>
      <c r="D475" s="492">
        <f>IFERROR((D458-D464-D633-D634)/D442/3*1000,0)</f>
        <v>0</v>
      </c>
      <c r="E475" s="492">
        <f>IFERROR((E458-E464-E633-E634)/D442/3*1000,0)</f>
        <v>0</v>
      </c>
      <c r="F475" s="492">
        <f>IFERROR((F458-F464-F633-F634)/F442/3*1000,0)</f>
        <v>0</v>
      </c>
      <c r="G475" s="492">
        <f>IFERROR((G458-G464-G633-G634)/F442/3*1000,0)</f>
        <v>0</v>
      </c>
      <c r="H475" s="492">
        <f>IFERROR((H458-H464-H633-H634)/H442/3*1000,0)</f>
        <v>0</v>
      </c>
      <c r="I475" s="492">
        <f>IFERROR((I458-I464-I633-I634)/H442/3*1000,0)</f>
        <v>0</v>
      </c>
      <c r="J475" s="244">
        <f t="shared" si="1370"/>
        <v>0</v>
      </c>
      <c r="K475" s="244">
        <f t="shared" si="1370"/>
        <v>0</v>
      </c>
      <c r="L475" s="474">
        <f t="shared" si="1360"/>
        <v>0</v>
      </c>
      <c r="M475" s="474">
        <f t="shared" si="1360"/>
        <v>0</v>
      </c>
      <c r="N475" s="244">
        <f t="shared" si="1372"/>
        <v>0</v>
      </c>
      <c r="O475" s="244">
        <f t="shared" si="1372"/>
        <v>0</v>
      </c>
      <c r="P475" s="474">
        <f t="shared" si="1373"/>
        <v>0</v>
      </c>
      <c r="Q475" s="475">
        <f t="shared" si="1373"/>
        <v>0</v>
      </c>
      <c r="R475" s="492">
        <f>IFERROR((R458-R464-R633-R634)/R442/[1]Период!$B$3*1000,0)</f>
        <v>0</v>
      </c>
      <c r="S475" s="492">
        <f>IFERROR((S458-S464-S633-S634)/R442/[1]Период!$B$3*1000,0)</f>
        <v>0</v>
      </c>
      <c r="T475" s="492">
        <f>IFERROR((T458-T464-T633-T634)/T442/[1]Период!$B$3*1000,0)</f>
        <v>0</v>
      </c>
      <c r="U475" s="492">
        <f>IFERROR((U458-U464-U633-U634)/T442/[1]Период!$B$3*1000,0)</f>
        <v>0</v>
      </c>
      <c r="V475" s="492">
        <f>IFERROR((V458-V464-V633-V634)/V442/[1]Период!$B$3*1000,0)</f>
        <v>0</v>
      </c>
      <c r="W475" s="492">
        <f>IFERROR((W458-W464-W633-W634)/V442/[1]Период!$B$3*1000,0)</f>
        <v>0</v>
      </c>
      <c r="X475" s="244">
        <f t="shared" si="1371"/>
        <v>0</v>
      </c>
      <c r="Y475" s="244">
        <f t="shared" si="1371"/>
        <v>0</v>
      </c>
      <c r="Z475" s="474">
        <f t="shared" si="1365"/>
        <v>0</v>
      </c>
      <c r="AA475" s="474">
        <f t="shared" si="1365"/>
        <v>0</v>
      </c>
      <c r="AB475" s="244">
        <f t="shared" si="1374"/>
        <v>0</v>
      </c>
      <c r="AC475" s="244">
        <f t="shared" si="1374"/>
        <v>0</v>
      </c>
      <c r="AD475" s="474">
        <f t="shared" si="1375"/>
        <v>0</v>
      </c>
      <c r="AE475" s="475">
        <f t="shared" si="1375"/>
        <v>0</v>
      </c>
    </row>
    <row r="476" spans="1:31" x14ac:dyDescent="0.2">
      <c r="A476" s="501"/>
      <c r="B476" s="502"/>
      <c r="C476" s="494" t="s">
        <v>408</v>
      </c>
      <c r="D476" s="495">
        <f>IFERROR((D465-D471-D636-D637)/D443/3*1000,0)</f>
        <v>0</v>
      </c>
      <c r="E476" s="495">
        <f>IFERROR((E465-E471-E636-E637)/D443/3*1000,0)</f>
        <v>0</v>
      </c>
      <c r="F476" s="495">
        <f>IFERROR((F465-F471-F636-F637)/F443/3*1000,0)</f>
        <v>0</v>
      </c>
      <c r="G476" s="495">
        <f>IFERROR((G465-G471-G636-G637)/F443/3*1000,0)</f>
        <v>0</v>
      </c>
      <c r="H476" s="495">
        <f>IFERROR((H465-H471-H636-H637)/H443/3*1000,0)</f>
        <v>0</v>
      </c>
      <c r="I476" s="495">
        <f>IFERROR((I465-I471-I636-I637)/H443/3*1000,0)</f>
        <v>0</v>
      </c>
      <c r="J476" s="503">
        <f t="shared" si="1370"/>
        <v>0</v>
      </c>
      <c r="K476" s="503">
        <f t="shared" si="1370"/>
        <v>0</v>
      </c>
      <c r="L476" s="504">
        <f t="shared" si="1360"/>
        <v>0</v>
      </c>
      <c r="M476" s="504">
        <f t="shared" si="1360"/>
        <v>0</v>
      </c>
      <c r="N476" s="503">
        <f t="shared" si="1372"/>
        <v>0</v>
      </c>
      <c r="O476" s="503">
        <f t="shared" si="1372"/>
        <v>0</v>
      </c>
      <c r="P476" s="504">
        <f t="shared" si="1373"/>
        <v>0</v>
      </c>
      <c r="Q476" s="505">
        <f t="shared" si="1373"/>
        <v>0</v>
      </c>
      <c r="R476" s="495">
        <f>IFERROR((R465-R471-R636-R637)/R443/[1]Период!$B$3*1000,0)</f>
        <v>0</v>
      </c>
      <c r="S476" s="495">
        <f>IFERROR((S465-S471-S636-S637)/R443/[1]Период!$B$3*1000,0)</f>
        <v>0</v>
      </c>
      <c r="T476" s="495">
        <f>IFERROR((T465-T471-T636-T637)/T443/[1]Период!$B$3*1000,0)</f>
        <v>0</v>
      </c>
      <c r="U476" s="495">
        <f>IFERROR((U465-U471-U636-U637)/T443/[1]Период!$B$3*1000,0)</f>
        <v>0</v>
      </c>
      <c r="V476" s="495">
        <f>IFERROR((V465-V471-V636-V637)/V443/[1]Период!$B$3*1000,0)</f>
        <v>0</v>
      </c>
      <c r="W476" s="495">
        <f>IFERROR((W465-W471-W636-W637)/V443/[1]Период!$B$3*1000,0)</f>
        <v>0</v>
      </c>
      <c r="X476" s="503">
        <f t="shared" si="1371"/>
        <v>0</v>
      </c>
      <c r="Y476" s="503">
        <f t="shared" si="1371"/>
        <v>0</v>
      </c>
      <c r="Z476" s="504">
        <f t="shared" si="1365"/>
        <v>0</v>
      </c>
      <c r="AA476" s="504">
        <f t="shared" si="1365"/>
        <v>0</v>
      </c>
      <c r="AB476" s="503">
        <f t="shared" si="1374"/>
        <v>0</v>
      </c>
      <c r="AC476" s="503">
        <f t="shared" si="1374"/>
        <v>0</v>
      </c>
      <c r="AD476" s="504">
        <f t="shared" si="1375"/>
        <v>0</v>
      </c>
      <c r="AE476" s="505">
        <f t="shared" si="1375"/>
        <v>0</v>
      </c>
    </row>
    <row r="477" spans="1:31" x14ac:dyDescent="0.2">
      <c r="C477" s="440" t="s">
        <v>387</v>
      </c>
    </row>
    <row r="478" spans="1:31" x14ac:dyDescent="0.2">
      <c r="C478" s="440" t="s">
        <v>388</v>
      </c>
    </row>
    <row r="480" spans="1:31" x14ac:dyDescent="0.2">
      <c r="C480" s="463" t="s">
        <v>419</v>
      </c>
    </row>
    <row r="482" spans="1:31" x14ac:dyDescent="0.2">
      <c r="A482" s="457">
        <v>1</v>
      </c>
      <c r="B482" s="458"/>
      <c r="C482" s="459" t="s">
        <v>393</v>
      </c>
      <c r="D482" s="853"/>
      <c r="E482" s="854"/>
      <c r="F482" s="853"/>
      <c r="G482" s="854"/>
      <c r="H482" s="853"/>
      <c r="I482" s="854"/>
      <c r="J482" s="853"/>
      <c r="K482" s="854"/>
      <c r="L482" s="853"/>
      <c r="M482" s="854"/>
      <c r="N482" s="853"/>
      <c r="O482" s="854"/>
      <c r="P482" s="853"/>
      <c r="Q482" s="855"/>
      <c r="R482" s="856"/>
      <c r="S482" s="854"/>
      <c r="T482" s="853"/>
      <c r="U482" s="854"/>
      <c r="V482" s="853"/>
      <c r="W482" s="854"/>
      <c r="X482" s="853"/>
      <c r="Y482" s="854"/>
      <c r="Z482" s="853"/>
      <c r="AA482" s="854"/>
      <c r="AB482" s="853"/>
      <c r="AC482" s="854"/>
      <c r="AD482" s="853"/>
      <c r="AE482" s="855"/>
    </row>
    <row r="483" spans="1:31" x14ac:dyDescent="0.2">
      <c r="A483" s="464"/>
      <c r="B483" s="465"/>
      <c r="C483" s="469" t="s">
        <v>396</v>
      </c>
      <c r="D483" s="470">
        <f t="shared" ref="D483:I483" si="1376">SUM(D484:D485)</f>
        <v>0</v>
      </c>
      <c r="E483" s="470">
        <f t="shared" si="1376"/>
        <v>0</v>
      </c>
      <c r="F483" s="470">
        <f t="shared" si="1376"/>
        <v>0</v>
      </c>
      <c r="G483" s="470">
        <f t="shared" si="1376"/>
        <v>0</v>
      </c>
      <c r="H483" s="470">
        <f t="shared" si="1376"/>
        <v>0</v>
      </c>
      <c r="I483" s="470">
        <f t="shared" si="1376"/>
        <v>0</v>
      </c>
      <c r="J483" s="236">
        <f t="shared" ref="J483:K492" si="1377">IFERROR(H483/F483,0)</f>
        <v>0</v>
      </c>
      <c r="K483" s="236">
        <f t="shared" si="1377"/>
        <v>0</v>
      </c>
      <c r="L483" s="471">
        <f t="shared" ref="L483:M492" si="1378">H483-F483</f>
        <v>0</v>
      </c>
      <c r="M483" s="471">
        <f t="shared" si="1378"/>
        <v>0</v>
      </c>
      <c r="N483" s="236">
        <f t="shared" ref="N483:O492" si="1379">IFERROR(H483/D483,0)</f>
        <v>0</v>
      </c>
      <c r="O483" s="236">
        <f t="shared" si="1379"/>
        <v>0</v>
      </c>
      <c r="P483" s="471">
        <f t="shared" ref="P483:Q492" si="1380">H483-D483</f>
        <v>0</v>
      </c>
      <c r="Q483" s="472">
        <f t="shared" si="1380"/>
        <v>0</v>
      </c>
      <c r="R483" s="470">
        <f t="shared" ref="R483:W483" si="1381">SUM(R484:R485)</f>
        <v>0</v>
      </c>
      <c r="S483" s="470">
        <f t="shared" si="1381"/>
        <v>0</v>
      </c>
      <c r="T483" s="470">
        <f t="shared" si="1381"/>
        <v>0</v>
      </c>
      <c r="U483" s="470">
        <f t="shared" si="1381"/>
        <v>0</v>
      </c>
      <c r="V483" s="470">
        <f t="shared" si="1381"/>
        <v>0</v>
      </c>
      <c r="W483" s="470">
        <f t="shared" si="1381"/>
        <v>0</v>
      </c>
      <c r="X483" s="236">
        <f t="shared" ref="X483:Y492" si="1382">IFERROR(V483/T483,0)</f>
        <v>0</v>
      </c>
      <c r="Y483" s="236">
        <f t="shared" si="1382"/>
        <v>0</v>
      </c>
      <c r="Z483" s="471">
        <f t="shared" ref="Z483:AA492" si="1383">V483-T483</f>
        <v>0</v>
      </c>
      <c r="AA483" s="471">
        <f t="shared" si="1383"/>
        <v>0</v>
      </c>
      <c r="AB483" s="236">
        <f t="shared" ref="AB483:AC492" si="1384">IFERROR(V483/R483,0)</f>
        <v>0</v>
      </c>
      <c r="AC483" s="236">
        <f t="shared" si="1384"/>
        <v>0</v>
      </c>
      <c r="AD483" s="471">
        <f t="shared" ref="AD483:AE492" si="1385">V483-R483</f>
        <v>0</v>
      </c>
      <c r="AE483" s="472">
        <f t="shared" si="1385"/>
        <v>0</v>
      </c>
    </row>
    <row r="484" spans="1:31" x14ac:dyDescent="0.2">
      <c r="A484" s="464"/>
      <c r="B484" s="465"/>
      <c r="C484" s="506" t="s">
        <v>334</v>
      </c>
      <c r="D484" s="473"/>
      <c r="E484" s="473"/>
      <c r="F484" s="473"/>
      <c r="G484" s="473"/>
      <c r="H484" s="473"/>
      <c r="I484" s="473"/>
      <c r="J484" s="244">
        <f t="shared" si="1377"/>
        <v>0</v>
      </c>
      <c r="K484" s="244">
        <f t="shared" si="1377"/>
        <v>0</v>
      </c>
      <c r="L484" s="474">
        <f t="shared" si="1378"/>
        <v>0</v>
      </c>
      <c r="M484" s="474">
        <f t="shared" si="1378"/>
        <v>0</v>
      </c>
      <c r="N484" s="244">
        <f t="shared" si="1379"/>
        <v>0</v>
      </c>
      <c r="O484" s="244">
        <f t="shared" si="1379"/>
        <v>0</v>
      </c>
      <c r="P484" s="474">
        <f t="shared" si="1380"/>
        <v>0</v>
      </c>
      <c r="Q484" s="475">
        <f t="shared" si="1380"/>
        <v>0</v>
      </c>
      <c r="R484" s="473"/>
      <c r="S484" s="473"/>
      <c r="T484" s="473"/>
      <c r="U484" s="473"/>
      <c r="V484" s="473"/>
      <c r="W484" s="473"/>
      <c r="X484" s="244">
        <f t="shared" si="1382"/>
        <v>0</v>
      </c>
      <c r="Y484" s="244">
        <f t="shared" si="1382"/>
        <v>0</v>
      </c>
      <c r="Z484" s="474">
        <f t="shared" si="1383"/>
        <v>0</v>
      </c>
      <c r="AA484" s="474">
        <f t="shared" si="1383"/>
        <v>0</v>
      </c>
      <c r="AB484" s="244">
        <f t="shared" si="1384"/>
        <v>0</v>
      </c>
      <c r="AC484" s="244">
        <f t="shared" si="1384"/>
        <v>0</v>
      </c>
      <c r="AD484" s="474">
        <f t="shared" si="1385"/>
        <v>0</v>
      </c>
      <c r="AE484" s="475">
        <f t="shared" si="1385"/>
        <v>0</v>
      </c>
    </row>
    <row r="485" spans="1:31" x14ac:dyDescent="0.2">
      <c r="A485" s="464"/>
      <c r="B485" s="465"/>
      <c r="C485" s="506" t="s">
        <v>336</v>
      </c>
      <c r="D485" s="473"/>
      <c r="E485" s="473"/>
      <c r="F485" s="473"/>
      <c r="G485" s="473"/>
      <c r="H485" s="473"/>
      <c r="I485" s="473"/>
      <c r="J485" s="244">
        <f t="shared" si="1377"/>
        <v>0</v>
      </c>
      <c r="K485" s="244">
        <f t="shared" si="1377"/>
        <v>0</v>
      </c>
      <c r="L485" s="474">
        <f t="shared" si="1378"/>
        <v>0</v>
      </c>
      <c r="M485" s="474">
        <f t="shared" si="1378"/>
        <v>0</v>
      </c>
      <c r="N485" s="244">
        <f t="shared" si="1379"/>
        <v>0</v>
      </c>
      <c r="O485" s="244">
        <f t="shared" si="1379"/>
        <v>0</v>
      </c>
      <c r="P485" s="474">
        <f t="shared" si="1380"/>
        <v>0</v>
      </c>
      <c r="Q485" s="475">
        <f t="shared" si="1380"/>
        <v>0</v>
      </c>
      <c r="R485" s="473"/>
      <c r="S485" s="473"/>
      <c r="T485" s="473"/>
      <c r="U485" s="473"/>
      <c r="V485" s="473"/>
      <c r="W485" s="473"/>
      <c r="X485" s="244">
        <f t="shared" si="1382"/>
        <v>0</v>
      </c>
      <c r="Y485" s="244">
        <f t="shared" si="1382"/>
        <v>0</v>
      </c>
      <c r="Z485" s="474">
        <f t="shared" si="1383"/>
        <v>0</v>
      </c>
      <c r="AA485" s="474">
        <f t="shared" si="1383"/>
        <v>0</v>
      </c>
      <c r="AB485" s="244">
        <f t="shared" si="1384"/>
        <v>0</v>
      </c>
      <c r="AC485" s="244">
        <f t="shared" si="1384"/>
        <v>0</v>
      </c>
      <c r="AD485" s="474">
        <f t="shared" si="1385"/>
        <v>0</v>
      </c>
      <c r="AE485" s="475">
        <f t="shared" si="1385"/>
        <v>0</v>
      </c>
    </row>
    <row r="486" spans="1:31" x14ac:dyDescent="0.2">
      <c r="A486" s="464"/>
      <c r="B486" s="465"/>
      <c r="C486" s="469" t="s">
        <v>402</v>
      </c>
      <c r="D486" s="470">
        <f t="shared" ref="D486:I486" si="1386">SUM(D487:D488)</f>
        <v>0</v>
      </c>
      <c r="E486" s="470">
        <f t="shared" si="1386"/>
        <v>0</v>
      </c>
      <c r="F486" s="470">
        <f t="shared" si="1386"/>
        <v>0</v>
      </c>
      <c r="G486" s="470">
        <f t="shared" si="1386"/>
        <v>0</v>
      </c>
      <c r="H486" s="470">
        <f t="shared" si="1386"/>
        <v>0</v>
      </c>
      <c r="I486" s="470">
        <f t="shared" si="1386"/>
        <v>0</v>
      </c>
      <c r="J486" s="236">
        <f t="shared" si="1377"/>
        <v>0</v>
      </c>
      <c r="K486" s="236">
        <f t="shared" si="1377"/>
        <v>0</v>
      </c>
      <c r="L486" s="471">
        <f t="shared" si="1378"/>
        <v>0</v>
      </c>
      <c r="M486" s="471">
        <f t="shared" si="1378"/>
        <v>0</v>
      </c>
      <c r="N486" s="236">
        <f t="shared" si="1379"/>
        <v>0</v>
      </c>
      <c r="O486" s="236">
        <f t="shared" si="1379"/>
        <v>0</v>
      </c>
      <c r="P486" s="471">
        <f t="shared" si="1380"/>
        <v>0</v>
      </c>
      <c r="Q486" s="472">
        <f t="shared" si="1380"/>
        <v>0</v>
      </c>
      <c r="R486" s="470">
        <f t="shared" ref="R486:W486" si="1387">SUM(R487:R488)</f>
        <v>0</v>
      </c>
      <c r="S486" s="470">
        <f t="shared" si="1387"/>
        <v>0</v>
      </c>
      <c r="T486" s="470">
        <f t="shared" si="1387"/>
        <v>0</v>
      </c>
      <c r="U486" s="470">
        <f t="shared" si="1387"/>
        <v>0</v>
      </c>
      <c r="V486" s="470">
        <f t="shared" si="1387"/>
        <v>0</v>
      </c>
      <c r="W486" s="470">
        <f t="shared" si="1387"/>
        <v>0</v>
      </c>
      <c r="X486" s="236">
        <f t="shared" si="1382"/>
        <v>0</v>
      </c>
      <c r="Y486" s="236">
        <f t="shared" si="1382"/>
        <v>0</v>
      </c>
      <c r="Z486" s="471">
        <f t="shared" si="1383"/>
        <v>0</v>
      </c>
      <c r="AA486" s="471">
        <f t="shared" si="1383"/>
        <v>0</v>
      </c>
      <c r="AB486" s="236">
        <f t="shared" si="1384"/>
        <v>0</v>
      </c>
      <c r="AC486" s="236">
        <f t="shared" si="1384"/>
        <v>0</v>
      </c>
      <c r="AD486" s="471">
        <f t="shared" si="1385"/>
        <v>0</v>
      </c>
      <c r="AE486" s="472">
        <f t="shared" si="1385"/>
        <v>0</v>
      </c>
    </row>
    <row r="487" spans="1:31" x14ac:dyDescent="0.2">
      <c r="A487" s="464"/>
      <c r="B487" s="465"/>
      <c r="C487" s="506" t="s">
        <v>334</v>
      </c>
      <c r="D487" s="478"/>
      <c r="E487" s="478"/>
      <c r="F487" s="478"/>
      <c r="G487" s="478"/>
      <c r="H487" s="478"/>
      <c r="I487" s="478"/>
      <c r="J487" s="244">
        <f t="shared" ref="J487:J488" si="1388">IFERROR(H487/F487,0)</f>
        <v>0</v>
      </c>
      <c r="K487" s="244">
        <f t="shared" ref="K487:K488" si="1389">IFERROR(I487/G487,0)</f>
        <v>0</v>
      </c>
      <c r="L487" s="474">
        <f t="shared" ref="L487:L488" si="1390">H487-F487</f>
        <v>0</v>
      </c>
      <c r="M487" s="474">
        <f t="shared" ref="M487:M488" si="1391">I487-G487</f>
        <v>0</v>
      </c>
      <c r="N487" s="244">
        <f t="shared" ref="N487:N488" si="1392">IFERROR(H487/D487,0)</f>
        <v>0</v>
      </c>
      <c r="O487" s="244">
        <f t="shared" ref="O487:O488" si="1393">IFERROR(I487/E487,0)</f>
        <v>0</v>
      </c>
      <c r="P487" s="474">
        <f t="shared" ref="P487:P488" si="1394">H487-D487</f>
        <v>0</v>
      </c>
      <c r="Q487" s="475">
        <f t="shared" ref="Q487:Q488" si="1395">I487-E487</f>
        <v>0</v>
      </c>
      <c r="R487" s="478"/>
      <c r="S487" s="478"/>
      <c r="T487" s="478"/>
      <c r="U487" s="478"/>
      <c r="V487" s="478"/>
      <c r="W487" s="478"/>
      <c r="X487" s="244">
        <f t="shared" ref="X487:X488" si="1396">IFERROR(V487/T487,0)</f>
        <v>0</v>
      </c>
      <c r="Y487" s="244">
        <f t="shared" ref="Y487:Y488" si="1397">IFERROR(W487/U487,0)</f>
        <v>0</v>
      </c>
      <c r="Z487" s="474">
        <f t="shared" ref="Z487:Z488" si="1398">V487-T487</f>
        <v>0</v>
      </c>
      <c r="AA487" s="474">
        <f t="shared" ref="AA487:AA488" si="1399">W487-U487</f>
        <v>0</v>
      </c>
      <c r="AB487" s="244">
        <f t="shared" ref="AB487:AB488" si="1400">IFERROR(V487/R487,0)</f>
        <v>0</v>
      </c>
      <c r="AC487" s="244">
        <f t="shared" ref="AC487:AC488" si="1401">IFERROR(W487/S487,0)</f>
        <v>0</v>
      </c>
      <c r="AD487" s="474">
        <f t="shared" ref="AD487:AD488" si="1402">V487-R487</f>
        <v>0</v>
      </c>
      <c r="AE487" s="475">
        <f t="shared" ref="AE487:AE488" si="1403">W487-S487</f>
        <v>0</v>
      </c>
    </row>
    <row r="488" spans="1:31" x14ac:dyDescent="0.2">
      <c r="A488" s="464"/>
      <c r="B488" s="465"/>
      <c r="C488" s="506" t="s">
        <v>336</v>
      </c>
      <c r="D488" s="478"/>
      <c r="E488" s="478"/>
      <c r="F488" s="478"/>
      <c r="G488" s="478"/>
      <c r="H488" s="478"/>
      <c r="I488" s="478"/>
      <c r="J488" s="244">
        <f t="shared" si="1388"/>
        <v>0</v>
      </c>
      <c r="K488" s="244">
        <f t="shared" si="1389"/>
        <v>0</v>
      </c>
      <c r="L488" s="474">
        <f t="shared" si="1390"/>
        <v>0</v>
      </c>
      <c r="M488" s="474">
        <f t="shared" si="1391"/>
        <v>0</v>
      </c>
      <c r="N488" s="244">
        <f t="shared" si="1392"/>
        <v>0</v>
      </c>
      <c r="O488" s="244">
        <f t="shared" si="1393"/>
        <v>0</v>
      </c>
      <c r="P488" s="474">
        <f t="shared" si="1394"/>
        <v>0</v>
      </c>
      <c r="Q488" s="475">
        <f t="shared" si="1395"/>
        <v>0</v>
      </c>
      <c r="R488" s="478"/>
      <c r="S488" s="478"/>
      <c r="T488" s="478"/>
      <c r="U488" s="478"/>
      <c r="V488" s="478"/>
      <c r="W488" s="478"/>
      <c r="X488" s="244">
        <f t="shared" si="1396"/>
        <v>0</v>
      </c>
      <c r="Y488" s="244">
        <f t="shared" si="1397"/>
        <v>0</v>
      </c>
      <c r="Z488" s="474">
        <f t="shared" si="1398"/>
        <v>0</v>
      </c>
      <c r="AA488" s="474">
        <f t="shared" si="1399"/>
        <v>0</v>
      </c>
      <c r="AB488" s="244">
        <f t="shared" si="1400"/>
        <v>0</v>
      </c>
      <c r="AC488" s="244">
        <f t="shared" si="1401"/>
        <v>0</v>
      </c>
      <c r="AD488" s="474">
        <f t="shared" si="1402"/>
        <v>0</v>
      </c>
      <c r="AE488" s="475">
        <f t="shared" si="1403"/>
        <v>0</v>
      </c>
    </row>
    <row r="489" spans="1:31" x14ac:dyDescent="0.2">
      <c r="A489" s="464"/>
      <c r="B489" s="465"/>
      <c r="C489" s="469" t="s">
        <v>403</v>
      </c>
      <c r="D489" s="470">
        <f t="shared" ref="D489:I489" si="1404">SUM(D490:D491)</f>
        <v>0</v>
      </c>
      <c r="E489" s="470">
        <f t="shared" si="1404"/>
        <v>0</v>
      </c>
      <c r="F489" s="470">
        <f t="shared" si="1404"/>
        <v>0</v>
      </c>
      <c r="G489" s="470">
        <f t="shared" si="1404"/>
        <v>0</v>
      </c>
      <c r="H489" s="470">
        <f t="shared" si="1404"/>
        <v>0</v>
      </c>
      <c r="I489" s="470">
        <f t="shared" si="1404"/>
        <v>0</v>
      </c>
      <c r="J489" s="236">
        <f t="shared" si="1377"/>
        <v>0</v>
      </c>
      <c r="K489" s="236">
        <f t="shared" si="1377"/>
        <v>0</v>
      </c>
      <c r="L489" s="471">
        <f t="shared" si="1378"/>
        <v>0</v>
      </c>
      <c r="M489" s="471">
        <f t="shared" si="1378"/>
        <v>0</v>
      </c>
      <c r="N489" s="236">
        <f t="shared" si="1379"/>
        <v>0</v>
      </c>
      <c r="O489" s="236">
        <f t="shared" si="1379"/>
        <v>0</v>
      </c>
      <c r="P489" s="471">
        <f t="shared" si="1380"/>
        <v>0</v>
      </c>
      <c r="Q489" s="472">
        <f t="shared" si="1380"/>
        <v>0</v>
      </c>
      <c r="R489" s="470">
        <f t="shared" ref="R489:W489" si="1405">SUM(R490:R491)</f>
        <v>0</v>
      </c>
      <c r="S489" s="470">
        <f t="shared" si="1405"/>
        <v>0</v>
      </c>
      <c r="T489" s="470">
        <f t="shared" si="1405"/>
        <v>0</v>
      </c>
      <c r="U489" s="470">
        <f t="shared" si="1405"/>
        <v>0</v>
      </c>
      <c r="V489" s="470">
        <f t="shared" si="1405"/>
        <v>0</v>
      </c>
      <c r="W489" s="470">
        <f t="shared" si="1405"/>
        <v>0</v>
      </c>
      <c r="X489" s="236">
        <f t="shared" si="1382"/>
        <v>0</v>
      </c>
      <c r="Y489" s="236">
        <f t="shared" si="1382"/>
        <v>0</v>
      </c>
      <c r="Z489" s="471">
        <f t="shared" si="1383"/>
        <v>0</v>
      </c>
      <c r="AA489" s="471">
        <f t="shared" si="1383"/>
        <v>0</v>
      </c>
      <c r="AB489" s="236">
        <f t="shared" si="1384"/>
        <v>0</v>
      </c>
      <c r="AC489" s="236">
        <f t="shared" si="1384"/>
        <v>0</v>
      </c>
      <c r="AD489" s="471">
        <f t="shared" si="1385"/>
        <v>0</v>
      </c>
      <c r="AE489" s="472">
        <f t="shared" si="1385"/>
        <v>0</v>
      </c>
    </row>
    <row r="490" spans="1:31" x14ac:dyDescent="0.2">
      <c r="A490" s="464"/>
      <c r="B490" s="465"/>
      <c r="C490" s="506" t="s">
        <v>334</v>
      </c>
      <c r="D490" s="478"/>
      <c r="E490" s="478"/>
      <c r="F490" s="478"/>
      <c r="G490" s="478"/>
      <c r="H490" s="478"/>
      <c r="I490" s="478"/>
      <c r="J490" s="244">
        <f t="shared" ref="J490:J491" si="1406">IFERROR(H490/F490,0)</f>
        <v>0</v>
      </c>
      <c r="K490" s="244">
        <f t="shared" ref="K490:K491" si="1407">IFERROR(I490/G490,0)</f>
        <v>0</v>
      </c>
      <c r="L490" s="474">
        <f t="shared" ref="L490:L491" si="1408">H490-F490</f>
        <v>0</v>
      </c>
      <c r="M490" s="474">
        <f t="shared" ref="M490:M491" si="1409">I490-G490</f>
        <v>0</v>
      </c>
      <c r="N490" s="244">
        <f t="shared" ref="N490:N491" si="1410">IFERROR(H490/D490,0)</f>
        <v>0</v>
      </c>
      <c r="O490" s="244">
        <f t="shared" ref="O490:O491" si="1411">IFERROR(I490/E490,0)</f>
        <v>0</v>
      </c>
      <c r="P490" s="474">
        <f t="shared" ref="P490:P491" si="1412">H490-D490</f>
        <v>0</v>
      </c>
      <c r="Q490" s="475">
        <f t="shared" ref="Q490:Q491" si="1413">I490-E490</f>
        <v>0</v>
      </c>
      <c r="R490" s="478"/>
      <c r="S490" s="478"/>
      <c r="T490" s="478"/>
      <c r="U490" s="478"/>
      <c r="V490" s="478"/>
      <c r="W490" s="478"/>
      <c r="X490" s="244">
        <f t="shared" ref="X490:X491" si="1414">IFERROR(V490/T490,0)</f>
        <v>0</v>
      </c>
      <c r="Y490" s="244">
        <f t="shared" ref="Y490:Y491" si="1415">IFERROR(W490/U490,0)</f>
        <v>0</v>
      </c>
      <c r="Z490" s="474">
        <f t="shared" ref="Z490:Z491" si="1416">V490-T490</f>
        <v>0</v>
      </c>
      <c r="AA490" s="474">
        <f t="shared" ref="AA490:AA491" si="1417">W490-U490</f>
        <v>0</v>
      </c>
      <c r="AB490" s="244">
        <f t="shared" ref="AB490:AB491" si="1418">IFERROR(V490/R490,0)</f>
        <v>0</v>
      </c>
      <c r="AC490" s="244">
        <f t="shared" ref="AC490:AC491" si="1419">IFERROR(W490/S490,0)</f>
        <v>0</v>
      </c>
      <c r="AD490" s="474">
        <f t="shared" ref="AD490:AD491" si="1420">V490-R490</f>
        <v>0</v>
      </c>
      <c r="AE490" s="475">
        <f t="shared" ref="AE490:AE491" si="1421">W490-S490</f>
        <v>0</v>
      </c>
    </row>
    <row r="491" spans="1:31" x14ac:dyDescent="0.2">
      <c r="A491" s="464"/>
      <c r="B491" s="465"/>
      <c r="C491" s="506" t="s">
        <v>336</v>
      </c>
      <c r="D491" s="478"/>
      <c r="E491" s="478"/>
      <c r="F491" s="478"/>
      <c r="G491" s="478"/>
      <c r="H491" s="478"/>
      <c r="I491" s="478"/>
      <c r="J491" s="244">
        <f t="shared" si="1406"/>
        <v>0</v>
      </c>
      <c r="K491" s="244">
        <f t="shared" si="1407"/>
        <v>0</v>
      </c>
      <c r="L491" s="474">
        <f t="shared" si="1408"/>
        <v>0</v>
      </c>
      <c r="M491" s="474">
        <f t="shared" si="1409"/>
        <v>0</v>
      </c>
      <c r="N491" s="244">
        <f t="shared" si="1410"/>
        <v>0</v>
      </c>
      <c r="O491" s="244">
        <f t="shared" si="1411"/>
        <v>0</v>
      </c>
      <c r="P491" s="474">
        <f t="shared" si="1412"/>
        <v>0</v>
      </c>
      <c r="Q491" s="475">
        <f t="shared" si="1413"/>
        <v>0</v>
      </c>
      <c r="R491" s="478"/>
      <c r="S491" s="478"/>
      <c r="T491" s="478"/>
      <c r="U491" s="478"/>
      <c r="V491" s="478"/>
      <c r="W491" s="478"/>
      <c r="X491" s="244">
        <f t="shared" si="1414"/>
        <v>0</v>
      </c>
      <c r="Y491" s="244">
        <f t="shared" si="1415"/>
        <v>0</v>
      </c>
      <c r="Z491" s="474">
        <f t="shared" si="1416"/>
        <v>0</v>
      </c>
      <c r="AA491" s="474">
        <f t="shared" si="1417"/>
        <v>0</v>
      </c>
      <c r="AB491" s="244">
        <f t="shared" si="1418"/>
        <v>0</v>
      </c>
      <c r="AC491" s="244">
        <f t="shared" si="1419"/>
        <v>0</v>
      </c>
      <c r="AD491" s="474">
        <f t="shared" si="1420"/>
        <v>0</v>
      </c>
      <c r="AE491" s="475">
        <f t="shared" si="1421"/>
        <v>0</v>
      </c>
    </row>
    <row r="492" spans="1:31" x14ac:dyDescent="0.2">
      <c r="A492" s="464"/>
      <c r="B492" s="465"/>
      <c r="C492" s="469" t="s">
        <v>404</v>
      </c>
      <c r="D492" s="470">
        <f t="shared" ref="D492:I492" si="1422">SUM(D493:D494)</f>
        <v>0</v>
      </c>
      <c r="E492" s="470">
        <f t="shared" si="1422"/>
        <v>0</v>
      </c>
      <c r="F492" s="470">
        <f t="shared" si="1422"/>
        <v>0</v>
      </c>
      <c r="G492" s="470">
        <f t="shared" si="1422"/>
        <v>0</v>
      </c>
      <c r="H492" s="470">
        <f t="shared" si="1422"/>
        <v>0</v>
      </c>
      <c r="I492" s="470">
        <f t="shared" si="1422"/>
        <v>0</v>
      </c>
      <c r="J492" s="236">
        <f t="shared" si="1377"/>
        <v>0</v>
      </c>
      <c r="K492" s="236">
        <f t="shared" si="1377"/>
        <v>0</v>
      </c>
      <c r="L492" s="471">
        <f t="shared" si="1378"/>
        <v>0</v>
      </c>
      <c r="M492" s="471">
        <f t="shared" si="1378"/>
        <v>0</v>
      </c>
      <c r="N492" s="236">
        <f t="shared" si="1379"/>
        <v>0</v>
      </c>
      <c r="O492" s="236">
        <f t="shared" si="1379"/>
        <v>0</v>
      </c>
      <c r="P492" s="471">
        <f t="shared" si="1380"/>
        <v>0</v>
      </c>
      <c r="Q492" s="472">
        <f t="shared" si="1380"/>
        <v>0</v>
      </c>
      <c r="R492" s="470">
        <f t="shared" ref="R492:W492" si="1423">SUM(R493:R494)</f>
        <v>0</v>
      </c>
      <c r="S492" s="470">
        <f t="shared" si="1423"/>
        <v>0</v>
      </c>
      <c r="T492" s="470">
        <f t="shared" si="1423"/>
        <v>0</v>
      </c>
      <c r="U492" s="470">
        <f t="shared" si="1423"/>
        <v>0</v>
      </c>
      <c r="V492" s="470">
        <f t="shared" si="1423"/>
        <v>0</v>
      </c>
      <c r="W492" s="470">
        <f t="shared" si="1423"/>
        <v>0</v>
      </c>
      <c r="X492" s="236">
        <f t="shared" si="1382"/>
        <v>0</v>
      </c>
      <c r="Y492" s="236">
        <f t="shared" si="1382"/>
        <v>0</v>
      </c>
      <c r="Z492" s="471">
        <f t="shared" si="1383"/>
        <v>0</v>
      </c>
      <c r="AA492" s="471">
        <f t="shared" si="1383"/>
        <v>0</v>
      </c>
      <c r="AB492" s="236">
        <f t="shared" si="1384"/>
        <v>0</v>
      </c>
      <c r="AC492" s="236">
        <f t="shared" si="1384"/>
        <v>0</v>
      </c>
      <c r="AD492" s="471">
        <f t="shared" si="1385"/>
        <v>0</v>
      </c>
      <c r="AE492" s="472">
        <f t="shared" si="1385"/>
        <v>0</v>
      </c>
    </row>
    <row r="493" spans="1:31" x14ac:dyDescent="0.2">
      <c r="A493" s="464"/>
      <c r="B493" s="465"/>
      <c r="C493" s="506" t="s">
        <v>334</v>
      </c>
      <c r="D493" s="478"/>
      <c r="E493" s="478"/>
      <c r="F493" s="478"/>
      <c r="G493" s="478"/>
      <c r="H493" s="478"/>
      <c r="I493" s="478"/>
      <c r="J493" s="244">
        <f t="shared" ref="J493:J494" si="1424">IFERROR(H493/F493,0)</f>
        <v>0</v>
      </c>
      <c r="K493" s="244">
        <f t="shared" ref="K493:K494" si="1425">IFERROR(I493/G493,0)</f>
        <v>0</v>
      </c>
      <c r="L493" s="474">
        <f t="shared" ref="L493:L494" si="1426">H493-F493</f>
        <v>0</v>
      </c>
      <c r="M493" s="474">
        <f t="shared" ref="M493:M494" si="1427">I493-G493</f>
        <v>0</v>
      </c>
      <c r="N493" s="244">
        <f t="shared" ref="N493:N494" si="1428">IFERROR(H493/D493,0)</f>
        <v>0</v>
      </c>
      <c r="O493" s="244">
        <f t="shared" ref="O493:O494" si="1429">IFERROR(I493/E493,0)</f>
        <v>0</v>
      </c>
      <c r="P493" s="474">
        <f t="shared" ref="P493:P494" si="1430">H493-D493</f>
        <v>0</v>
      </c>
      <c r="Q493" s="475">
        <f t="shared" ref="Q493:Q494" si="1431">I493-E493</f>
        <v>0</v>
      </c>
      <c r="R493" s="478"/>
      <c r="S493" s="478"/>
      <c r="T493" s="478"/>
      <c r="U493" s="478"/>
      <c r="V493" s="478"/>
      <c r="W493" s="478"/>
      <c r="X493" s="244">
        <f t="shared" ref="X493:X494" si="1432">IFERROR(V493/T493,0)</f>
        <v>0</v>
      </c>
      <c r="Y493" s="244">
        <f t="shared" ref="Y493:Y494" si="1433">IFERROR(W493/U493,0)</f>
        <v>0</v>
      </c>
      <c r="Z493" s="474">
        <f t="shared" ref="Z493:Z494" si="1434">V493-T493</f>
        <v>0</v>
      </c>
      <c r="AA493" s="474">
        <f t="shared" ref="AA493:AA494" si="1435">W493-U493</f>
        <v>0</v>
      </c>
      <c r="AB493" s="244">
        <f t="shared" ref="AB493:AB494" si="1436">IFERROR(V493/R493,0)</f>
        <v>0</v>
      </c>
      <c r="AC493" s="244">
        <f t="shared" ref="AC493:AC494" si="1437">IFERROR(W493/S493,0)</f>
        <v>0</v>
      </c>
      <c r="AD493" s="474">
        <f t="shared" ref="AD493:AD494" si="1438">V493-R493</f>
        <v>0</v>
      </c>
      <c r="AE493" s="475">
        <f t="shared" ref="AE493:AE494" si="1439">W493-S493</f>
        <v>0</v>
      </c>
    </row>
    <row r="494" spans="1:31" x14ac:dyDescent="0.2">
      <c r="A494" s="464"/>
      <c r="B494" s="465"/>
      <c r="C494" s="506" t="s">
        <v>336</v>
      </c>
      <c r="D494" s="478"/>
      <c r="E494" s="478"/>
      <c r="F494" s="478"/>
      <c r="G494" s="478"/>
      <c r="H494" s="478"/>
      <c r="I494" s="478"/>
      <c r="J494" s="244">
        <f t="shared" si="1424"/>
        <v>0</v>
      </c>
      <c r="K494" s="244">
        <f t="shared" si="1425"/>
        <v>0</v>
      </c>
      <c r="L494" s="474">
        <f t="shared" si="1426"/>
        <v>0</v>
      </c>
      <c r="M494" s="474">
        <f t="shared" si="1427"/>
        <v>0</v>
      </c>
      <c r="N494" s="244">
        <f t="shared" si="1428"/>
        <v>0</v>
      </c>
      <c r="O494" s="244">
        <f t="shared" si="1429"/>
        <v>0</v>
      </c>
      <c r="P494" s="474">
        <f t="shared" si="1430"/>
        <v>0</v>
      </c>
      <c r="Q494" s="475">
        <f t="shared" si="1431"/>
        <v>0</v>
      </c>
      <c r="R494" s="478"/>
      <c r="S494" s="478"/>
      <c r="T494" s="478"/>
      <c r="U494" s="478"/>
      <c r="V494" s="478"/>
      <c r="W494" s="478"/>
      <c r="X494" s="244">
        <f t="shared" si="1432"/>
        <v>0</v>
      </c>
      <c r="Y494" s="244">
        <f t="shared" si="1433"/>
        <v>0</v>
      </c>
      <c r="Z494" s="474">
        <f t="shared" si="1434"/>
        <v>0</v>
      </c>
      <c r="AA494" s="474">
        <f t="shared" si="1435"/>
        <v>0</v>
      </c>
      <c r="AB494" s="244">
        <f t="shared" si="1436"/>
        <v>0</v>
      </c>
      <c r="AC494" s="244">
        <f t="shared" si="1437"/>
        <v>0</v>
      </c>
      <c r="AD494" s="474">
        <f t="shared" si="1438"/>
        <v>0</v>
      </c>
      <c r="AE494" s="475">
        <f t="shared" si="1439"/>
        <v>0</v>
      </c>
    </row>
    <row r="495" spans="1:31" x14ac:dyDescent="0.2">
      <c r="A495" s="457">
        <v>2</v>
      </c>
      <c r="B495" s="458"/>
      <c r="C495" s="459" t="s">
        <v>409</v>
      </c>
      <c r="D495" s="853"/>
      <c r="E495" s="854"/>
      <c r="F495" s="853"/>
      <c r="G495" s="854"/>
      <c r="H495" s="853"/>
      <c r="I495" s="854"/>
      <c r="J495" s="853"/>
      <c r="K495" s="854"/>
      <c r="L495" s="853"/>
      <c r="M495" s="854"/>
      <c r="N495" s="853"/>
      <c r="O495" s="854"/>
      <c r="P495" s="853"/>
      <c r="Q495" s="855"/>
      <c r="R495" s="856"/>
      <c r="S495" s="854"/>
      <c r="T495" s="853"/>
      <c r="U495" s="854"/>
      <c r="V495" s="853"/>
      <c r="W495" s="854"/>
      <c r="X495" s="853"/>
      <c r="Y495" s="854"/>
      <c r="Z495" s="853"/>
      <c r="AA495" s="854"/>
      <c r="AB495" s="853"/>
      <c r="AC495" s="854"/>
      <c r="AD495" s="853"/>
      <c r="AE495" s="855"/>
    </row>
    <row r="496" spans="1:31" x14ac:dyDescent="0.2">
      <c r="A496" s="464"/>
      <c r="B496" s="465"/>
      <c r="C496" s="469" t="s">
        <v>396</v>
      </c>
      <c r="D496" s="470">
        <f t="shared" ref="D496:I496" si="1440">SUM(D497:D498)</f>
        <v>0</v>
      </c>
      <c r="E496" s="470">
        <f t="shared" si="1440"/>
        <v>0</v>
      </c>
      <c r="F496" s="470">
        <f t="shared" si="1440"/>
        <v>0</v>
      </c>
      <c r="G496" s="470">
        <f t="shared" si="1440"/>
        <v>0</v>
      </c>
      <c r="H496" s="470">
        <f t="shared" si="1440"/>
        <v>0</v>
      </c>
      <c r="I496" s="470">
        <f t="shared" si="1440"/>
        <v>0</v>
      </c>
      <c r="J496" s="236">
        <f t="shared" ref="J496:K507" si="1441">IFERROR(H496/F496,0)</f>
        <v>0</v>
      </c>
      <c r="K496" s="236">
        <f t="shared" si="1441"/>
        <v>0</v>
      </c>
      <c r="L496" s="471">
        <f t="shared" ref="L496:M507" si="1442">H496-F496</f>
        <v>0</v>
      </c>
      <c r="M496" s="471">
        <f t="shared" si="1442"/>
        <v>0</v>
      </c>
      <c r="N496" s="236">
        <f t="shared" ref="N496:O507" si="1443">IFERROR(H496/D496,0)</f>
        <v>0</v>
      </c>
      <c r="O496" s="236">
        <f t="shared" si="1443"/>
        <v>0</v>
      </c>
      <c r="P496" s="471">
        <f t="shared" ref="P496:Q507" si="1444">H496-D496</f>
        <v>0</v>
      </c>
      <c r="Q496" s="472">
        <f t="shared" si="1444"/>
        <v>0</v>
      </c>
      <c r="R496" s="470">
        <f t="shared" ref="R496:W496" si="1445">SUM(R497:R498)</f>
        <v>0</v>
      </c>
      <c r="S496" s="470">
        <f t="shared" si="1445"/>
        <v>0</v>
      </c>
      <c r="T496" s="470">
        <f t="shared" si="1445"/>
        <v>0</v>
      </c>
      <c r="U496" s="470">
        <f t="shared" si="1445"/>
        <v>0</v>
      </c>
      <c r="V496" s="470">
        <f t="shared" si="1445"/>
        <v>0</v>
      </c>
      <c r="W496" s="470">
        <f t="shared" si="1445"/>
        <v>0</v>
      </c>
      <c r="X496" s="236">
        <f t="shared" ref="X496:Y507" si="1446">IFERROR(V496/T496,0)</f>
        <v>0</v>
      </c>
      <c r="Y496" s="236">
        <f t="shared" si="1446"/>
        <v>0</v>
      </c>
      <c r="Z496" s="471">
        <f t="shared" ref="Z496:AA507" si="1447">V496-T496</f>
        <v>0</v>
      </c>
      <c r="AA496" s="471">
        <f t="shared" si="1447"/>
        <v>0</v>
      </c>
      <c r="AB496" s="236">
        <f t="shared" ref="AB496:AC507" si="1448">IFERROR(V496/R496,0)</f>
        <v>0</v>
      </c>
      <c r="AC496" s="236">
        <f t="shared" si="1448"/>
        <v>0</v>
      </c>
      <c r="AD496" s="471">
        <f t="shared" ref="AD496:AE507" si="1449">V496-R496</f>
        <v>0</v>
      </c>
      <c r="AE496" s="472">
        <f t="shared" si="1449"/>
        <v>0</v>
      </c>
    </row>
    <row r="497" spans="1:31" x14ac:dyDescent="0.2">
      <c r="A497" s="464"/>
      <c r="B497" s="465"/>
      <c r="C497" s="506" t="s">
        <v>334</v>
      </c>
      <c r="D497" s="473"/>
      <c r="E497" s="473"/>
      <c r="F497" s="473"/>
      <c r="G497" s="473"/>
      <c r="H497" s="473"/>
      <c r="I497" s="473"/>
      <c r="J497" s="244">
        <f t="shared" si="1441"/>
        <v>0</v>
      </c>
      <c r="K497" s="244">
        <f t="shared" si="1441"/>
        <v>0</v>
      </c>
      <c r="L497" s="474">
        <f t="shared" si="1442"/>
        <v>0</v>
      </c>
      <c r="M497" s="474">
        <f t="shared" si="1442"/>
        <v>0</v>
      </c>
      <c r="N497" s="244">
        <f t="shared" si="1443"/>
        <v>0</v>
      </c>
      <c r="O497" s="244">
        <f t="shared" si="1443"/>
        <v>0</v>
      </c>
      <c r="P497" s="474">
        <f t="shared" si="1444"/>
        <v>0</v>
      </c>
      <c r="Q497" s="475">
        <f t="shared" si="1444"/>
        <v>0</v>
      </c>
      <c r="R497" s="473"/>
      <c r="S497" s="473"/>
      <c r="T497" s="473"/>
      <c r="U497" s="473"/>
      <c r="V497" s="473"/>
      <c r="W497" s="473"/>
      <c r="X497" s="244">
        <f t="shared" si="1446"/>
        <v>0</v>
      </c>
      <c r="Y497" s="244">
        <f t="shared" si="1446"/>
        <v>0</v>
      </c>
      <c r="Z497" s="474">
        <f t="shared" si="1447"/>
        <v>0</v>
      </c>
      <c r="AA497" s="474">
        <f t="shared" si="1447"/>
        <v>0</v>
      </c>
      <c r="AB497" s="244">
        <f t="shared" si="1448"/>
        <v>0</v>
      </c>
      <c r="AC497" s="244">
        <f t="shared" si="1448"/>
        <v>0</v>
      </c>
      <c r="AD497" s="474">
        <f t="shared" si="1449"/>
        <v>0</v>
      </c>
      <c r="AE497" s="475">
        <f t="shared" si="1449"/>
        <v>0</v>
      </c>
    </row>
    <row r="498" spans="1:31" x14ac:dyDescent="0.2">
      <c r="A498" s="464"/>
      <c r="B498" s="465"/>
      <c r="C498" s="506" t="s">
        <v>336</v>
      </c>
      <c r="D498" s="473"/>
      <c r="E498" s="473"/>
      <c r="F498" s="473"/>
      <c r="G498" s="473"/>
      <c r="H498" s="473"/>
      <c r="I498" s="473"/>
      <c r="J498" s="244">
        <f t="shared" si="1441"/>
        <v>0</v>
      </c>
      <c r="K498" s="244">
        <f t="shared" si="1441"/>
        <v>0</v>
      </c>
      <c r="L498" s="474">
        <f t="shared" si="1442"/>
        <v>0</v>
      </c>
      <c r="M498" s="474">
        <f t="shared" si="1442"/>
        <v>0</v>
      </c>
      <c r="N498" s="244">
        <f t="shared" si="1443"/>
        <v>0</v>
      </c>
      <c r="O498" s="244">
        <f t="shared" si="1443"/>
        <v>0</v>
      </c>
      <c r="P498" s="474">
        <f t="shared" si="1444"/>
        <v>0</v>
      </c>
      <c r="Q498" s="475">
        <f t="shared" si="1444"/>
        <v>0</v>
      </c>
      <c r="R498" s="473"/>
      <c r="S498" s="473"/>
      <c r="T498" s="473"/>
      <c r="U498" s="473"/>
      <c r="V498" s="473"/>
      <c r="W498" s="473"/>
      <c r="X498" s="244">
        <f t="shared" si="1446"/>
        <v>0</v>
      </c>
      <c r="Y498" s="244">
        <f t="shared" si="1446"/>
        <v>0</v>
      </c>
      <c r="Z498" s="474">
        <f t="shared" si="1447"/>
        <v>0</v>
      </c>
      <c r="AA498" s="474">
        <f t="shared" si="1447"/>
        <v>0</v>
      </c>
      <c r="AB498" s="244">
        <f t="shared" si="1448"/>
        <v>0</v>
      </c>
      <c r="AC498" s="244">
        <f t="shared" si="1448"/>
        <v>0</v>
      </c>
      <c r="AD498" s="474">
        <f t="shared" si="1449"/>
        <v>0</v>
      </c>
      <c r="AE498" s="475">
        <f t="shared" si="1449"/>
        <v>0</v>
      </c>
    </row>
    <row r="499" spans="1:31" x14ac:dyDescent="0.2">
      <c r="A499" s="464"/>
      <c r="B499" s="465"/>
      <c r="C499" s="469" t="s">
        <v>402</v>
      </c>
      <c r="D499" s="470">
        <f t="shared" ref="D499:I499" si="1450">SUM(D500:D501)</f>
        <v>0</v>
      </c>
      <c r="E499" s="470">
        <f t="shared" si="1450"/>
        <v>0</v>
      </c>
      <c r="F499" s="470">
        <f t="shared" si="1450"/>
        <v>0</v>
      </c>
      <c r="G499" s="470">
        <f t="shared" si="1450"/>
        <v>0</v>
      </c>
      <c r="H499" s="470">
        <f t="shared" si="1450"/>
        <v>0</v>
      </c>
      <c r="I499" s="470">
        <f t="shared" si="1450"/>
        <v>0</v>
      </c>
      <c r="J499" s="236">
        <f t="shared" si="1441"/>
        <v>0</v>
      </c>
      <c r="K499" s="236">
        <f t="shared" si="1441"/>
        <v>0</v>
      </c>
      <c r="L499" s="471">
        <f t="shared" si="1442"/>
        <v>0</v>
      </c>
      <c r="M499" s="471">
        <f t="shared" si="1442"/>
        <v>0</v>
      </c>
      <c r="N499" s="236">
        <f t="shared" si="1443"/>
        <v>0</v>
      </c>
      <c r="O499" s="236">
        <f t="shared" si="1443"/>
        <v>0</v>
      </c>
      <c r="P499" s="471">
        <f t="shared" si="1444"/>
        <v>0</v>
      </c>
      <c r="Q499" s="472">
        <f t="shared" si="1444"/>
        <v>0</v>
      </c>
      <c r="R499" s="470">
        <f t="shared" ref="R499:W499" si="1451">SUM(R500:R501)</f>
        <v>0</v>
      </c>
      <c r="S499" s="470">
        <f t="shared" si="1451"/>
        <v>0</v>
      </c>
      <c r="T499" s="470">
        <f t="shared" si="1451"/>
        <v>0</v>
      </c>
      <c r="U499" s="470">
        <f t="shared" si="1451"/>
        <v>0</v>
      </c>
      <c r="V499" s="470">
        <f t="shared" si="1451"/>
        <v>0</v>
      </c>
      <c r="W499" s="470">
        <f t="shared" si="1451"/>
        <v>0</v>
      </c>
      <c r="X499" s="236">
        <f t="shared" si="1446"/>
        <v>0</v>
      </c>
      <c r="Y499" s="236">
        <f t="shared" si="1446"/>
        <v>0</v>
      </c>
      <c r="Z499" s="471">
        <f t="shared" si="1447"/>
        <v>0</v>
      </c>
      <c r="AA499" s="471">
        <f t="shared" si="1447"/>
        <v>0</v>
      </c>
      <c r="AB499" s="236">
        <f t="shared" si="1448"/>
        <v>0</v>
      </c>
      <c r="AC499" s="236">
        <f t="shared" si="1448"/>
        <v>0</v>
      </c>
      <c r="AD499" s="471">
        <f t="shared" si="1449"/>
        <v>0</v>
      </c>
      <c r="AE499" s="472">
        <f t="shared" si="1449"/>
        <v>0</v>
      </c>
    </row>
    <row r="500" spans="1:31" x14ac:dyDescent="0.2">
      <c r="A500" s="464"/>
      <c r="B500" s="465"/>
      <c r="C500" s="506" t="s">
        <v>334</v>
      </c>
      <c r="D500" s="478"/>
      <c r="E500" s="478"/>
      <c r="F500" s="478"/>
      <c r="G500" s="478"/>
      <c r="H500" s="478"/>
      <c r="I500" s="478"/>
      <c r="J500" s="244">
        <f t="shared" si="1441"/>
        <v>0</v>
      </c>
      <c r="K500" s="244">
        <f t="shared" si="1441"/>
        <v>0</v>
      </c>
      <c r="L500" s="474">
        <f t="shared" si="1442"/>
        <v>0</v>
      </c>
      <c r="M500" s="474">
        <f t="shared" si="1442"/>
        <v>0</v>
      </c>
      <c r="N500" s="244">
        <f t="shared" si="1443"/>
        <v>0</v>
      </c>
      <c r="O500" s="244">
        <f t="shared" si="1443"/>
        <v>0</v>
      </c>
      <c r="P500" s="474">
        <f t="shared" si="1444"/>
        <v>0</v>
      </c>
      <c r="Q500" s="475">
        <f t="shared" si="1444"/>
        <v>0</v>
      </c>
      <c r="R500" s="478"/>
      <c r="S500" s="478"/>
      <c r="T500" s="478"/>
      <c r="U500" s="478"/>
      <c r="V500" s="478"/>
      <c r="W500" s="478"/>
      <c r="X500" s="244">
        <f t="shared" si="1446"/>
        <v>0</v>
      </c>
      <c r="Y500" s="244">
        <f t="shared" si="1446"/>
        <v>0</v>
      </c>
      <c r="Z500" s="474">
        <f t="shared" si="1447"/>
        <v>0</v>
      </c>
      <c r="AA500" s="474">
        <f t="shared" si="1447"/>
        <v>0</v>
      </c>
      <c r="AB500" s="244">
        <f t="shared" si="1448"/>
        <v>0</v>
      </c>
      <c r="AC500" s="244">
        <f t="shared" si="1448"/>
        <v>0</v>
      </c>
      <c r="AD500" s="474">
        <f t="shared" si="1449"/>
        <v>0</v>
      </c>
      <c r="AE500" s="475">
        <f t="shared" si="1449"/>
        <v>0</v>
      </c>
    </row>
    <row r="501" spans="1:31" x14ac:dyDescent="0.2">
      <c r="A501" s="464"/>
      <c r="B501" s="465"/>
      <c r="C501" s="506" t="s">
        <v>336</v>
      </c>
      <c r="D501" s="478"/>
      <c r="E501" s="478"/>
      <c r="F501" s="478"/>
      <c r="G501" s="478"/>
      <c r="H501" s="478"/>
      <c r="I501" s="478"/>
      <c r="J501" s="244">
        <f t="shared" si="1441"/>
        <v>0</v>
      </c>
      <c r="K501" s="244">
        <f t="shared" si="1441"/>
        <v>0</v>
      </c>
      <c r="L501" s="474">
        <f t="shared" si="1442"/>
        <v>0</v>
      </c>
      <c r="M501" s="474">
        <f t="shared" si="1442"/>
        <v>0</v>
      </c>
      <c r="N501" s="244">
        <f t="shared" si="1443"/>
        <v>0</v>
      </c>
      <c r="O501" s="244">
        <f t="shared" si="1443"/>
        <v>0</v>
      </c>
      <c r="P501" s="474">
        <f t="shared" si="1444"/>
        <v>0</v>
      </c>
      <c r="Q501" s="475">
        <f t="shared" si="1444"/>
        <v>0</v>
      </c>
      <c r="R501" s="478"/>
      <c r="S501" s="478"/>
      <c r="T501" s="478"/>
      <c r="U501" s="478"/>
      <c r="V501" s="478"/>
      <c r="W501" s="478"/>
      <c r="X501" s="244">
        <f t="shared" si="1446"/>
        <v>0</v>
      </c>
      <c r="Y501" s="244">
        <f t="shared" si="1446"/>
        <v>0</v>
      </c>
      <c r="Z501" s="474">
        <f t="shared" si="1447"/>
        <v>0</v>
      </c>
      <c r="AA501" s="474">
        <f t="shared" si="1447"/>
        <v>0</v>
      </c>
      <c r="AB501" s="244">
        <f t="shared" si="1448"/>
        <v>0</v>
      </c>
      <c r="AC501" s="244">
        <f t="shared" si="1448"/>
        <v>0</v>
      </c>
      <c r="AD501" s="474">
        <f t="shared" si="1449"/>
        <v>0</v>
      </c>
      <c r="AE501" s="475">
        <f t="shared" si="1449"/>
        <v>0</v>
      </c>
    </row>
    <row r="502" spans="1:31" x14ac:dyDescent="0.2">
      <c r="A502" s="464"/>
      <c r="B502" s="465"/>
      <c r="C502" s="469" t="s">
        <v>403</v>
      </c>
      <c r="D502" s="470">
        <f t="shared" ref="D502:I502" si="1452">SUM(D503:D504)</f>
        <v>0</v>
      </c>
      <c r="E502" s="470">
        <f t="shared" si="1452"/>
        <v>0</v>
      </c>
      <c r="F502" s="470">
        <f t="shared" si="1452"/>
        <v>0</v>
      </c>
      <c r="G502" s="470">
        <f t="shared" si="1452"/>
        <v>0</v>
      </c>
      <c r="H502" s="470">
        <f t="shared" si="1452"/>
        <v>0</v>
      </c>
      <c r="I502" s="470">
        <f t="shared" si="1452"/>
        <v>0</v>
      </c>
      <c r="J502" s="236">
        <f t="shared" si="1441"/>
        <v>0</v>
      </c>
      <c r="K502" s="236">
        <f t="shared" si="1441"/>
        <v>0</v>
      </c>
      <c r="L502" s="471">
        <f t="shared" si="1442"/>
        <v>0</v>
      </c>
      <c r="M502" s="471">
        <f t="shared" si="1442"/>
        <v>0</v>
      </c>
      <c r="N502" s="236">
        <f t="shared" si="1443"/>
        <v>0</v>
      </c>
      <c r="O502" s="236">
        <f t="shared" si="1443"/>
        <v>0</v>
      </c>
      <c r="P502" s="471">
        <f t="shared" si="1444"/>
        <v>0</v>
      </c>
      <c r="Q502" s="472">
        <f t="shared" si="1444"/>
        <v>0</v>
      </c>
      <c r="R502" s="470">
        <f t="shared" ref="R502:W502" si="1453">SUM(R503:R504)</f>
        <v>0</v>
      </c>
      <c r="S502" s="470">
        <f t="shared" si="1453"/>
        <v>0</v>
      </c>
      <c r="T502" s="470">
        <f t="shared" si="1453"/>
        <v>0</v>
      </c>
      <c r="U502" s="470">
        <f t="shared" si="1453"/>
        <v>0</v>
      </c>
      <c r="V502" s="470">
        <f t="shared" si="1453"/>
        <v>0</v>
      </c>
      <c r="W502" s="470">
        <f t="shared" si="1453"/>
        <v>0</v>
      </c>
      <c r="X502" s="236">
        <f t="shared" si="1446"/>
        <v>0</v>
      </c>
      <c r="Y502" s="236">
        <f t="shared" si="1446"/>
        <v>0</v>
      </c>
      <c r="Z502" s="471">
        <f t="shared" si="1447"/>
        <v>0</v>
      </c>
      <c r="AA502" s="471">
        <f t="shared" si="1447"/>
        <v>0</v>
      </c>
      <c r="AB502" s="236">
        <f t="shared" si="1448"/>
        <v>0</v>
      </c>
      <c r="AC502" s="236">
        <f t="shared" si="1448"/>
        <v>0</v>
      </c>
      <c r="AD502" s="471">
        <f t="shared" si="1449"/>
        <v>0</v>
      </c>
      <c r="AE502" s="472">
        <f t="shared" si="1449"/>
        <v>0</v>
      </c>
    </row>
    <row r="503" spans="1:31" x14ac:dyDescent="0.2">
      <c r="A503" s="464"/>
      <c r="B503" s="465"/>
      <c r="C503" s="506" t="s">
        <v>334</v>
      </c>
      <c r="D503" s="478"/>
      <c r="E503" s="478"/>
      <c r="F503" s="478"/>
      <c r="G503" s="478"/>
      <c r="H503" s="478"/>
      <c r="I503" s="478"/>
      <c r="J503" s="244">
        <f t="shared" si="1441"/>
        <v>0</v>
      </c>
      <c r="K503" s="244">
        <f t="shared" si="1441"/>
        <v>0</v>
      </c>
      <c r="L503" s="474">
        <f t="shared" si="1442"/>
        <v>0</v>
      </c>
      <c r="M503" s="474">
        <f t="shared" si="1442"/>
        <v>0</v>
      </c>
      <c r="N503" s="244">
        <f t="shared" si="1443"/>
        <v>0</v>
      </c>
      <c r="O503" s="244">
        <f t="shared" si="1443"/>
        <v>0</v>
      </c>
      <c r="P503" s="474">
        <f t="shared" si="1444"/>
        <v>0</v>
      </c>
      <c r="Q503" s="475">
        <f t="shared" si="1444"/>
        <v>0</v>
      </c>
      <c r="R503" s="478"/>
      <c r="S503" s="478"/>
      <c r="T503" s="478"/>
      <c r="U503" s="478"/>
      <c r="V503" s="478"/>
      <c r="W503" s="478"/>
      <c r="X503" s="244">
        <f t="shared" si="1446"/>
        <v>0</v>
      </c>
      <c r="Y503" s="244">
        <f t="shared" si="1446"/>
        <v>0</v>
      </c>
      <c r="Z503" s="474">
        <f t="shared" si="1447"/>
        <v>0</v>
      </c>
      <c r="AA503" s="474">
        <f t="shared" si="1447"/>
        <v>0</v>
      </c>
      <c r="AB503" s="244">
        <f t="shared" si="1448"/>
        <v>0</v>
      </c>
      <c r="AC503" s="244">
        <f t="shared" si="1448"/>
        <v>0</v>
      </c>
      <c r="AD503" s="474">
        <f t="shared" si="1449"/>
        <v>0</v>
      </c>
      <c r="AE503" s="475">
        <f t="shared" si="1449"/>
        <v>0</v>
      </c>
    </row>
    <row r="504" spans="1:31" x14ac:dyDescent="0.2">
      <c r="A504" s="464"/>
      <c r="B504" s="465"/>
      <c r="C504" s="506" t="s">
        <v>336</v>
      </c>
      <c r="D504" s="478"/>
      <c r="E504" s="478"/>
      <c r="F504" s="478"/>
      <c r="G504" s="478"/>
      <c r="H504" s="478"/>
      <c r="I504" s="478"/>
      <c r="J504" s="244">
        <f t="shared" si="1441"/>
        <v>0</v>
      </c>
      <c r="K504" s="244">
        <f t="shared" si="1441"/>
        <v>0</v>
      </c>
      <c r="L504" s="474">
        <f t="shared" si="1442"/>
        <v>0</v>
      </c>
      <c r="M504" s="474">
        <f t="shared" si="1442"/>
        <v>0</v>
      </c>
      <c r="N504" s="244">
        <f t="shared" si="1443"/>
        <v>0</v>
      </c>
      <c r="O504" s="244">
        <f t="shared" si="1443"/>
        <v>0</v>
      </c>
      <c r="P504" s="474">
        <f t="shared" si="1444"/>
        <v>0</v>
      </c>
      <c r="Q504" s="475">
        <f t="shared" si="1444"/>
        <v>0</v>
      </c>
      <c r="R504" s="478"/>
      <c r="S504" s="478"/>
      <c r="T504" s="478"/>
      <c r="U504" s="478"/>
      <c r="V504" s="478"/>
      <c r="W504" s="478"/>
      <c r="X504" s="244">
        <f t="shared" si="1446"/>
        <v>0</v>
      </c>
      <c r="Y504" s="244">
        <f t="shared" si="1446"/>
        <v>0</v>
      </c>
      <c r="Z504" s="474">
        <f t="shared" si="1447"/>
        <v>0</v>
      </c>
      <c r="AA504" s="474">
        <f t="shared" si="1447"/>
        <v>0</v>
      </c>
      <c r="AB504" s="244">
        <f t="shared" si="1448"/>
        <v>0</v>
      </c>
      <c r="AC504" s="244">
        <f t="shared" si="1448"/>
        <v>0</v>
      </c>
      <c r="AD504" s="474">
        <f t="shared" si="1449"/>
        <v>0</v>
      </c>
      <c r="AE504" s="475">
        <f t="shared" si="1449"/>
        <v>0</v>
      </c>
    </row>
    <row r="505" spans="1:31" x14ac:dyDescent="0.2">
      <c r="A505" s="464"/>
      <c r="B505" s="465"/>
      <c r="C505" s="469" t="s">
        <v>404</v>
      </c>
      <c r="D505" s="470">
        <f t="shared" ref="D505:I505" si="1454">SUM(D506:D507)</f>
        <v>0</v>
      </c>
      <c r="E505" s="470">
        <f t="shared" si="1454"/>
        <v>0</v>
      </c>
      <c r="F505" s="470">
        <f t="shared" si="1454"/>
        <v>0</v>
      </c>
      <c r="G505" s="470">
        <f t="shared" si="1454"/>
        <v>0</v>
      </c>
      <c r="H505" s="470">
        <f t="shared" si="1454"/>
        <v>0</v>
      </c>
      <c r="I505" s="470">
        <f t="shared" si="1454"/>
        <v>0</v>
      </c>
      <c r="J505" s="236">
        <f t="shared" si="1441"/>
        <v>0</v>
      </c>
      <c r="K505" s="236">
        <f t="shared" si="1441"/>
        <v>0</v>
      </c>
      <c r="L505" s="471">
        <f t="shared" si="1442"/>
        <v>0</v>
      </c>
      <c r="M505" s="471">
        <f t="shared" si="1442"/>
        <v>0</v>
      </c>
      <c r="N505" s="236">
        <f t="shared" si="1443"/>
        <v>0</v>
      </c>
      <c r="O505" s="236">
        <f t="shared" si="1443"/>
        <v>0</v>
      </c>
      <c r="P505" s="471">
        <f t="shared" si="1444"/>
        <v>0</v>
      </c>
      <c r="Q505" s="472">
        <f t="shared" si="1444"/>
        <v>0</v>
      </c>
      <c r="R505" s="470">
        <f t="shared" ref="R505:W505" si="1455">SUM(R506:R507)</f>
        <v>0</v>
      </c>
      <c r="S505" s="470">
        <f t="shared" si="1455"/>
        <v>0</v>
      </c>
      <c r="T505" s="470">
        <f t="shared" si="1455"/>
        <v>0</v>
      </c>
      <c r="U505" s="470">
        <f t="shared" si="1455"/>
        <v>0</v>
      </c>
      <c r="V505" s="470">
        <f t="shared" si="1455"/>
        <v>0</v>
      </c>
      <c r="W505" s="470">
        <f t="shared" si="1455"/>
        <v>0</v>
      </c>
      <c r="X505" s="236">
        <f t="shared" si="1446"/>
        <v>0</v>
      </c>
      <c r="Y505" s="236">
        <f t="shared" si="1446"/>
        <v>0</v>
      </c>
      <c r="Z505" s="471">
        <f t="shared" si="1447"/>
        <v>0</v>
      </c>
      <c r="AA505" s="471">
        <f t="shared" si="1447"/>
        <v>0</v>
      </c>
      <c r="AB505" s="236">
        <f t="shared" si="1448"/>
        <v>0</v>
      </c>
      <c r="AC505" s="236">
        <f t="shared" si="1448"/>
        <v>0</v>
      </c>
      <c r="AD505" s="471">
        <f t="shared" si="1449"/>
        <v>0</v>
      </c>
      <c r="AE505" s="472">
        <f t="shared" si="1449"/>
        <v>0</v>
      </c>
    </row>
    <row r="506" spans="1:31" x14ac:dyDescent="0.2">
      <c r="A506" s="464"/>
      <c r="B506" s="465"/>
      <c r="C506" s="506" t="s">
        <v>334</v>
      </c>
      <c r="D506" s="478"/>
      <c r="E506" s="478"/>
      <c r="F506" s="478"/>
      <c r="G506" s="478"/>
      <c r="H506" s="478"/>
      <c r="I506" s="478"/>
      <c r="J506" s="244">
        <f t="shared" si="1441"/>
        <v>0</v>
      </c>
      <c r="K506" s="244">
        <f t="shared" si="1441"/>
        <v>0</v>
      </c>
      <c r="L506" s="474">
        <f t="shared" si="1442"/>
        <v>0</v>
      </c>
      <c r="M506" s="474">
        <f t="shared" si="1442"/>
        <v>0</v>
      </c>
      <c r="N506" s="244">
        <f t="shared" si="1443"/>
        <v>0</v>
      </c>
      <c r="O506" s="244">
        <f t="shared" si="1443"/>
        <v>0</v>
      </c>
      <c r="P506" s="474">
        <f t="shared" si="1444"/>
        <v>0</v>
      </c>
      <c r="Q506" s="475">
        <f t="shared" si="1444"/>
        <v>0</v>
      </c>
      <c r="R506" s="478"/>
      <c r="S506" s="478"/>
      <c r="T506" s="478"/>
      <c r="U506" s="478"/>
      <c r="V506" s="478"/>
      <c r="W506" s="478"/>
      <c r="X506" s="244">
        <f t="shared" si="1446"/>
        <v>0</v>
      </c>
      <c r="Y506" s="244">
        <f t="shared" si="1446"/>
        <v>0</v>
      </c>
      <c r="Z506" s="474">
        <f t="shared" si="1447"/>
        <v>0</v>
      </c>
      <c r="AA506" s="474">
        <f t="shared" si="1447"/>
        <v>0</v>
      </c>
      <c r="AB506" s="244">
        <f t="shared" si="1448"/>
        <v>0</v>
      </c>
      <c r="AC506" s="244">
        <f t="shared" si="1448"/>
        <v>0</v>
      </c>
      <c r="AD506" s="474">
        <f t="shared" si="1449"/>
        <v>0</v>
      </c>
      <c r="AE506" s="475">
        <f t="shared" si="1449"/>
        <v>0</v>
      </c>
    </row>
    <row r="507" spans="1:31" x14ac:dyDescent="0.2">
      <c r="A507" s="464"/>
      <c r="B507" s="465"/>
      <c r="C507" s="506" t="s">
        <v>336</v>
      </c>
      <c r="D507" s="478"/>
      <c r="E507" s="478"/>
      <c r="F507" s="478"/>
      <c r="G507" s="478"/>
      <c r="H507" s="478"/>
      <c r="I507" s="478"/>
      <c r="J507" s="244">
        <f t="shared" si="1441"/>
        <v>0</v>
      </c>
      <c r="K507" s="244">
        <f t="shared" si="1441"/>
        <v>0</v>
      </c>
      <c r="L507" s="474">
        <f t="shared" si="1442"/>
        <v>0</v>
      </c>
      <c r="M507" s="474">
        <f t="shared" si="1442"/>
        <v>0</v>
      </c>
      <c r="N507" s="244">
        <f t="shared" si="1443"/>
        <v>0</v>
      </c>
      <c r="O507" s="244">
        <f t="shared" si="1443"/>
        <v>0</v>
      </c>
      <c r="P507" s="474">
        <f t="shared" si="1444"/>
        <v>0</v>
      </c>
      <c r="Q507" s="475">
        <f t="shared" si="1444"/>
        <v>0</v>
      </c>
      <c r="R507" s="478"/>
      <c r="S507" s="478"/>
      <c r="T507" s="478"/>
      <c r="U507" s="478"/>
      <c r="V507" s="478"/>
      <c r="W507" s="478"/>
      <c r="X507" s="244">
        <f t="shared" si="1446"/>
        <v>0</v>
      </c>
      <c r="Y507" s="244">
        <f t="shared" si="1446"/>
        <v>0</v>
      </c>
      <c r="Z507" s="474">
        <f t="shared" si="1447"/>
        <v>0</v>
      </c>
      <c r="AA507" s="474">
        <f t="shared" si="1447"/>
        <v>0</v>
      </c>
      <c r="AB507" s="244">
        <f t="shared" si="1448"/>
        <v>0</v>
      </c>
      <c r="AC507" s="244">
        <f t="shared" si="1448"/>
        <v>0</v>
      </c>
      <c r="AD507" s="474">
        <f t="shared" si="1449"/>
        <v>0</v>
      </c>
      <c r="AE507" s="475">
        <f t="shared" si="1449"/>
        <v>0</v>
      </c>
    </row>
    <row r="508" spans="1:31" x14ac:dyDescent="0.2">
      <c r="A508" s="457">
        <v>3</v>
      </c>
      <c r="B508" s="458" t="s">
        <v>410</v>
      </c>
      <c r="C508" s="459"/>
      <c r="D508" s="853"/>
      <c r="E508" s="854"/>
      <c r="F508" s="853"/>
      <c r="G508" s="854"/>
      <c r="H508" s="853"/>
      <c r="I508" s="854"/>
      <c r="J508" s="853"/>
      <c r="K508" s="854"/>
      <c r="L508" s="853"/>
      <c r="M508" s="854"/>
      <c r="N508" s="853"/>
      <c r="O508" s="854"/>
      <c r="P508" s="853"/>
      <c r="Q508" s="855"/>
      <c r="R508" s="856"/>
      <c r="S508" s="854"/>
      <c r="T508" s="853"/>
      <c r="U508" s="854"/>
      <c r="V508" s="853"/>
      <c r="W508" s="854"/>
      <c r="X508" s="853"/>
      <c r="Y508" s="854"/>
      <c r="Z508" s="853"/>
      <c r="AA508" s="854"/>
      <c r="AB508" s="853"/>
      <c r="AC508" s="854"/>
      <c r="AD508" s="853"/>
      <c r="AE508" s="855"/>
    </row>
    <row r="509" spans="1:31" x14ac:dyDescent="0.2">
      <c r="A509" s="464"/>
      <c r="B509" s="465"/>
      <c r="C509" s="469" t="s">
        <v>396</v>
      </c>
      <c r="D509" s="470">
        <f t="shared" ref="D509:I509" si="1456">SUM(D510:D511)</f>
        <v>0</v>
      </c>
      <c r="E509" s="470">
        <f t="shared" si="1456"/>
        <v>0</v>
      </c>
      <c r="F509" s="470">
        <f t="shared" si="1456"/>
        <v>0</v>
      </c>
      <c r="G509" s="470">
        <f t="shared" si="1456"/>
        <v>0</v>
      </c>
      <c r="H509" s="470">
        <f t="shared" si="1456"/>
        <v>0</v>
      </c>
      <c r="I509" s="470">
        <f t="shared" si="1456"/>
        <v>0</v>
      </c>
      <c r="J509" s="236">
        <f t="shared" ref="J509:K520" si="1457">IFERROR(H509/F509,0)</f>
        <v>0</v>
      </c>
      <c r="K509" s="236">
        <f t="shared" si="1457"/>
        <v>0</v>
      </c>
      <c r="L509" s="471">
        <f t="shared" ref="L509:M520" si="1458">H509-F509</f>
        <v>0</v>
      </c>
      <c r="M509" s="471">
        <f t="shared" si="1458"/>
        <v>0</v>
      </c>
      <c r="N509" s="236">
        <f t="shared" ref="N509:O520" si="1459">IFERROR(H509/D509,0)</f>
        <v>0</v>
      </c>
      <c r="O509" s="236">
        <f t="shared" si="1459"/>
        <v>0</v>
      </c>
      <c r="P509" s="471">
        <f t="shared" ref="P509:Q520" si="1460">H509-D509</f>
        <v>0</v>
      </c>
      <c r="Q509" s="472">
        <f t="shared" si="1460"/>
        <v>0</v>
      </c>
      <c r="R509" s="470">
        <f t="shared" ref="R509:W509" si="1461">SUM(R510:R511)</f>
        <v>0</v>
      </c>
      <c r="S509" s="470">
        <f t="shared" si="1461"/>
        <v>0</v>
      </c>
      <c r="T509" s="470">
        <f t="shared" si="1461"/>
        <v>0</v>
      </c>
      <c r="U509" s="470">
        <f t="shared" si="1461"/>
        <v>0</v>
      </c>
      <c r="V509" s="470">
        <f t="shared" si="1461"/>
        <v>0</v>
      </c>
      <c r="W509" s="470">
        <f t="shared" si="1461"/>
        <v>0</v>
      </c>
      <c r="X509" s="236">
        <f t="shared" ref="X509:Y520" si="1462">IFERROR(V509/T509,0)</f>
        <v>0</v>
      </c>
      <c r="Y509" s="236">
        <f t="shared" si="1462"/>
        <v>0</v>
      </c>
      <c r="Z509" s="471">
        <f t="shared" ref="Z509:AA520" si="1463">V509-T509</f>
        <v>0</v>
      </c>
      <c r="AA509" s="471">
        <f t="shared" si="1463"/>
        <v>0</v>
      </c>
      <c r="AB509" s="236">
        <f t="shared" ref="AB509:AC520" si="1464">IFERROR(V509/R509,0)</f>
        <v>0</v>
      </c>
      <c r="AC509" s="236">
        <f t="shared" si="1464"/>
        <v>0</v>
      </c>
      <c r="AD509" s="471">
        <f t="shared" ref="AD509:AE520" si="1465">V509-R509</f>
        <v>0</v>
      </c>
      <c r="AE509" s="472">
        <f t="shared" si="1465"/>
        <v>0</v>
      </c>
    </row>
    <row r="510" spans="1:31" x14ac:dyDescent="0.2">
      <c r="A510" s="464"/>
      <c r="B510" s="465"/>
      <c r="C510" s="506" t="s">
        <v>334</v>
      </c>
      <c r="D510" s="473"/>
      <c r="E510" s="473"/>
      <c r="F510" s="473"/>
      <c r="G510" s="473"/>
      <c r="H510" s="473"/>
      <c r="I510" s="473"/>
      <c r="J510" s="244">
        <f t="shared" si="1457"/>
        <v>0</v>
      </c>
      <c r="K510" s="244">
        <f t="shared" si="1457"/>
        <v>0</v>
      </c>
      <c r="L510" s="474">
        <f t="shared" si="1458"/>
        <v>0</v>
      </c>
      <c r="M510" s="474">
        <f t="shared" si="1458"/>
        <v>0</v>
      </c>
      <c r="N510" s="244">
        <f t="shared" si="1459"/>
        <v>0</v>
      </c>
      <c r="O510" s="244">
        <f t="shared" si="1459"/>
        <v>0</v>
      </c>
      <c r="P510" s="474">
        <f t="shared" si="1460"/>
        <v>0</v>
      </c>
      <c r="Q510" s="475">
        <f t="shared" si="1460"/>
        <v>0</v>
      </c>
      <c r="R510" s="473"/>
      <c r="S510" s="473"/>
      <c r="T510" s="473"/>
      <c r="U510" s="473"/>
      <c r="V510" s="473"/>
      <c r="W510" s="473"/>
      <c r="X510" s="244">
        <f t="shared" si="1462"/>
        <v>0</v>
      </c>
      <c r="Y510" s="244">
        <f t="shared" si="1462"/>
        <v>0</v>
      </c>
      <c r="Z510" s="474">
        <f t="shared" si="1463"/>
        <v>0</v>
      </c>
      <c r="AA510" s="474">
        <f t="shared" si="1463"/>
        <v>0</v>
      </c>
      <c r="AB510" s="244">
        <f t="shared" si="1464"/>
        <v>0</v>
      </c>
      <c r="AC510" s="244">
        <f t="shared" si="1464"/>
        <v>0</v>
      </c>
      <c r="AD510" s="474">
        <f t="shared" si="1465"/>
        <v>0</v>
      </c>
      <c r="AE510" s="475">
        <f t="shared" si="1465"/>
        <v>0</v>
      </c>
    </row>
    <row r="511" spans="1:31" x14ac:dyDescent="0.2">
      <c r="A511" s="464"/>
      <c r="B511" s="465"/>
      <c r="C511" s="506" t="s">
        <v>336</v>
      </c>
      <c r="D511" s="473"/>
      <c r="E511" s="473"/>
      <c r="F511" s="473"/>
      <c r="G511" s="473"/>
      <c r="H511" s="473"/>
      <c r="I511" s="473"/>
      <c r="J511" s="244">
        <f t="shared" si="1457"/>
        <v>0</v>
      </c>
      <c r="K511" s="244">
        <f t="shared" si="1457"/>
        <v>0</v>
      </c>
      <c r="L511" s="474">
        <f t="shared" si="1458"/>
        <v>0</v>
      </c>
      <c r="M511" s="474">
        <f t="shared" si="1458"/>
        <v>0</v>
      </c>
      <c r="N511" s="244">
        <f t="shared" si="1459"/>
        <v>0</v>
      </c>
      <c r="O511" s="244">
        <f t="shared" si="1459"/>
        <v>0</v>
      </c>
      <c r="P511" s="474">
        <f t="shared" si="1460"/>
        <v>0</v>
      </c>
      <c r="Q511" s="475">
        <f t="shared" si="1460"/>
        <v>0</v>
      </c>
      <c r="R511" s="473"/>
      <c r="S511" s="473"/>
      <c r="T511" s="473"/>
      <c r="U511" s="473"/>
      <c r="V511" s="473"/>
      <c r="W511" s="473"/>
      <c r="X511" s="244">
        <f t="shared" si="1462"/>
        <v>0</v>
      </c>
      <c r="Y511" s="244">
        <f t="shared" si="1462"/>
        <v>0</v>
      </c>
      <c r="Z511" s="474">
        <f t="shared" si="1463"/>
        <v>0</v>
      </c>
      <c r="AA511" s="474">
        <f t="shared" si="1463"/>
        <v>0</v>
      </c>
      <c r="AB511" s="244">
        <f t="shared" si="1464"/>
        <v>0</v>
      </c>
      <c r="AC511" s="244">
        <f t="shared" si="1464"/>
        <v>0</v>
      </c>
      <c r="AD511" s="474">
        <f t="shared" si="1465"/>
        <v>0</v>
      </c>
      <c r="AE511" s="475">
        <f t="shared" si="1465"/>
        <v>0</v>
      </c>
    </row>
    <row r="512" spans="1:31" x14ac:dyDescent="0.2">
      <c r="A512" s="464"/>
      <c r="B512" s="465"/>
      <c r="C512" s="469" t="s">
        <v>402</v>
      </c>
      <c r="D512" s="470">
        <f t="shared" ref="D512:I512" si="1466">SUM(D513:D514)</f>
        <v>0</v>
      </c>
      <c r="E512" s="470">
        <f t="shared" si="1466"/>
        <v>0</v>
      </c>
      <c r="F512" s="470">
        <f t="shared" si="1466"/>
        <v>0</v>
      </c>
      <c r="G512" s="470">
        <f t="shared" si="1466"/>
        <v>0</v>
      </c>
      <c r="H512" s="470">
        <f t="shared" si="1466"/>
        <v>0</v>
      </c>
      <c r="I512" s="470">
        <f t="shared" si="1466"/>
        <v>0</v>
      </c>
      <c r="J512" s="236">
        <f t="shared" si="1457"/>
        <v>0</v>
      </c>
      <c r="K512" s="236">
        <f t="shared" si="1457"/>
        <v>0</v>
      </c>
      <c r="L512" s="471">
        <f t="shared" si="1458"/>
        <v>0</v>
      </c>
      <c r="M512" s="471">
        <f t="shared" si="1458"/>
        <v>0</v>
      </c>
      <c r="N512" s="236">
        <f t="shared" si="1459"/>
        <v>0</v>
      </c>
      <c r="O512" s="236">
        <f t="shared" si="1459"/>
        <v>0</v>
      </c>
      <c r="P512" s="471">
        <f t="shared" si="1460"/>
        <v>0</v>
      </c>
      <c r="Q512" s="472">
        <f t="shared" si="1460"/>
        <v>0</v>
      </c>
      <c r="R512" s="470">
        <f t="shared" ref="R512:W512" si="1467">SUM(R513:R514)</f>
        <v>0</v>
      </c>
      <c r="S512" s="470">
        <f t="shared" si="1467"/>
        <v>0</v>
      </c>
      <c r="T512" s="470">
        <f t="shared" si="1467"/>
        <v>0</v>
      </c>
      <c r="U512" s="470">
        <f t="shared" si="1467"/>
        <v>0</v>
      </c>
      <c r="V512" s="470">
        <f t="shared" si="1467"/>
        <v>0</v>
      </c>
      <c r="W512" s="470">
        <f t="shared" si="1467"/>
        <v>0</v>
      </c>
      <c r="X512" s="236">
        <f t="shared" si="1462"/>
        <v>0</v>
      </c>
      <c r="Y512" s="236">
        <f t="shared" si="1462"/>
        <v>0</v>
      </c>
      <c r="Z512" s="471">
        <f t="shared" si="1463"/>
        <v>0</v>
      </c>
      <c r="AA512" s="471">
        <f t="shared" si="1463"/>
        <v>0</v>
      </c>
      <c r="AB512" s="236">
        <f t="shared" si="1464"/>
        <v>0</v>
      </c>
      <c r="AC512" s="236">
        <f t="shared" si="1464"/>
        <v>0</v>
      </c>
      <c r="AD512" s="471">
        <f t="shared" si="1465"/>
        <v>0</v>
      </c>
      <c r="AE512" s="472">
        <f t="shared" si="1465"/>
        <v>0</v>
      </c>
    </row>
    <row r="513" spans="1:31" x14ac:dyDescent="0.2">
      <c r="A513" s="464"/>
      <c r="B513" s="465"/>
      <c r="C513" s="506" t="s">
        <v>334</v>
      </c>
      <c r="D513" s="478"/>
      <c r="E513" s="478"/>
      <c r="F513" s="478"/>
      <c r="G513" s="478"/>
      <c r="H513" s="478"/>
      <c r="I513" s="478"/>
      <c r="J513" s="244">
        <f t="shared" si="1457"/>
        <v>0</v>
      </c>
      <c r="K513" s="244">
        <f t="shared" si="1457"/>
        <v>0</v>
      </c>
      <c r="L513" s="474">
        <f t="shared" si="1458"/>
        <v>0</v>
      </c>
      <c r="M513" s="474">
        <f t="shared" si="1458"/>
        <v>0</v>
      </c>
      <c r="N513" s="244">
        <f t="shared" si="1459"/>
        <v>0</v>
      </c>
      <c r="O513" s="244">
        <f t="shared" si="1459"/>
        <v>0</v>
      </c>
      <c r="P513" s="474">
        <f t="shared" si="1460"/>
        <v>0</v>
      </c>
      <c r="Q513" s="475">
        <f t="shared" si="1460"/>
        <v>0</v>
      </c>
      <c r="R513" s="478"/>
      <c r="S513" s="478"/>
      <c r="T513" s="478"/>
      <c r="U513" s="478"/>
      <c r="V513" s="478"/>
      <c r="W513" s="478"/>
      <c r="X513" s="244">
        <f t="shared" si="1462"/>
        <v>0</v>
      </c>
      <c r="Y513" s="244">
        <f t="shared" si="1462"/>
        <v>0</v>
      </c>
      <c r="Z513" s="474">
        <f t="shared" si="1463"/>
        <v>0</v>
      </c>
      <c r="AA513" s="474">
        <f t="shared" si="1463"/>
        <v>0</v>
      </c>
      <c r="AB513" s="244">
        <f t="shared" si="1464"/>
        <v>0</v>
      </c>
      <c r="AC513" s="244">
        <f t="shared" si="1464"/>
        <v>0</v>
      </c>
      <c r="AD513" s="474">
        <f t="shared" si="1465"/>
        <v>0</v>
      </c>
      <c r="AE513" s="475">
        <f t="shared" si="1465"/>
        <v>0</v>
      </c>
    </row>
    <row r="514" spans="1:31" x14ac:dyDescent="0.2">
      <c r="A514" s="464"/>
      <c r="B514" s="465"/>
      <c r="C514" s="506" t="s">
        <v>336</v>
      </c>
      <c r="D514" s="478"/>
      <c r="E514" s="478"/>
      <c r="F514" s="478"/>
      <c r="G514" s="478"/>
      <c r="H514" s="478"/>
      <c r="I514" s="478"/>
      <c r="J514" s="244">
        <f t="shared" si="1457"/>
        <v>0</v>
      </c>
      <c r="K514" s="244">
        <f t="shared" si="1457"/>
        <v>0</v>
      </c>
      <c r="L514" s="474">
        <f t="shared" si="1458"/>
        <v>0</v>
      </c>
      <c r="M514" s="474">
        <f t="shared" si="1458"/>
        <v>0</v>
      </c>
      <c r="N514" s="244">
        <f t="shared" si="1459"/>
        <v>0</v>
      </c>
      <c r="O514" s="244">
        <f t="shared" si="1459"/>
        <v>0</v>
      </c>
      <c r="P514" s="474">
        <f t="shared" si="1460"/>
        <v>0</v>
      </c>
      <c r="Q514" s="475">
        <f t="shared" si="1460"/>
        <v>0</v>
      </c>
      <c r="R514" s="478"/>
      <c r="S514" s="478"/>
      <c r="T514" s="478"/>
      <c r="U514" s="478"/>
      <c r="V514" s="478"/>
      <c r="W514" s="478"/>
      <c r="X514" s="244">
        <f t="shared" si="1462"/>
        <v>0</v>
      </c>
      <c r="Y514" s="244">
        <f t="shared" si="1462"/>
        <v>0</v>
      </c>
      <c r="Z514" s="474">
        <f t="shared" si="1463"/>
        <v>0</v>
      </c>
      <c r="AA514" s="474">
        <f t="shared" si="1463"/>
        <v>0</v>
      </c>
      <c r="AB514" s="244">
        <f t="shared" si="1464"/>
        <v>0</v>
      </c>
      <c r="AC514" s="244">
        <f t="shared" si="1464"/>
        <v>0</v>
      </c>
      <c r="AD514" s="474">
        <f t="shared" si="1465"/>
        <v>0</v>
      </c>
      <c r="AE514" s="475">
        <f t="shared" si="1465"/>
        <v>0</v>
      </c>
    </row>
    <row r="515" spans="1:31" x14ac:dyDescent="0.2">
      <c r="A515" s="464"/>
      <c r="B515" s="465"/>
      <c r="C515" s="469" t="s">
        <v>403</v>
      </c>
      <c r="D515" s="470">
        <f t="shared" ref="D515:I515" si="1468">SUM(D516:D517)</f>
        <v>0</v>
      </c>
      <c r="E515" s="470">
        <f t="shared" si="1468"/>
        <v>0</v>
      </c>
      <c r="F515" s="470">
        <f t="shared" si="1468"/>
        <v>0</v>
      </c>
      <c r="G515" s="470">
        <f t="shared" si="1468"/>
        <v>0</v>
      </c>
      <c r="H515" s="470">
        <f t="shared" si="1468"/>
        <v>0</v>
      </c>
      <c r="I515" s="470">
        <f t="shared" si="1468"/>
        <v>0</v>
      </c>
      <c r="J515" s="236">
        <f t="shared" si="1457"/>
        <v>0</v>
      </c>
      <c r="K515" s="236">
        <f t="shared" si="1457"/>
        <v>0</v>
      </c>
      <c r="L515" s="471">
        <f t="shared" si="1458"/>
        <v>0</v>
      </c>
      <c r="M515" s="471">
        <f t="shared" si="1458"/>
        <v>0</v>
      </c>
      <c r="N515" s="236">
        <f t="shared" si="1459"/>
        <v>0</v>
      </c>
      <c r="O515" s="236">
        <f t="shared" si="1459"/>
        <v>0</v>
      </c>
      <c r="P515" s="471">
        <f t="shared" si="1460"/>
        <v>0</v>
      </c>
      <c r="Q515" s="472">
        <f t="shared" si="1460"/>
        <v>0</v>
      </c>
      <c r="R515" s="470">
        <f t="shared" ref="R515:W515" si="1469">SUM(R516:R517)</f>
        <v>0</v>
      </c>
      <c r="S515" s="470">
        <f t="shared" si="1469"/>
        <v>0</v>
      </c>
      <c r="T515" s="470">
        <f t="shared" si="1469"/>
        <v>0</v>
      </c>
      <c r="U515" s="470">
        <f t="shared" si="1469"/>
        <v>0</v>
      </c>
      <c r="V515" s="470">
        <f t="shared" si="1469"/>
        <v>0</v>
      </c>
      <c r="W515" s="470">
        <f t="shared" si="1469"/>
        <v>0</v>
      </c>
      <c r="X515" s="236">
        <f t="shared" si="1462"/>
        <v>0</v>
      </c>
      <c r="Y515" s="236">
        <f t="shared" si="1462"/>
        <v>0</v>
      </c>
      <c r="Z515" s="471">
        <f t="shared" si="1463"/>
        <v>0</v>
      </c>
      <c r="AA515" s="471">
        <f t="shared" si="1463"/>
        <v>0</v>
      </c>
      <c r="AB515" s="236">
        <f t="shared" si="1464"/>
        <v>0</v>
      </c>
      <c r="AC515" s="236">
        <f t="shared" si="1464"/>
        <v>0</v>
      </c>
      <c r="AD515" s="471">
        <f t="shared" si="1465"/>
        <v>0</v>
      </c>
      <c r="AE515" s="472">
        <f t="shared" si="1465"/>
        <v>0</v>
      </c>
    </row>
    <row r="516" spans="1:31" x14ac:dyDescent="0.2">
      <c r="A516" s="464"/>
      <c r="B516" s="465"/>
      <c r="C516" s="506" t="s">
        <v>334</v>
      </c>
      <c r="D516" s="478"/>
      <c r="E516" s="478"/>
      <c r="F516" s="478"/>
      <c r="G516" s="478"/>
      <c r="H516" s="478"/>
      <c r="I516" s="478"/>
      <c r="J516" s="244">
        <f t="shared" si="1457"/>
        <v>0</v>
      </c>
      <c r="K516" s="244">
        <f t="shared" si="1457"/>
        <v>0</v>
      </c>
      <c r="L516" s="474">
        <f t="shared" si="1458"/>
        <v>0</v>
      </c>
      <c r="M516" s="474">
        <f t="shared" si="1458"/>
        <v>0</v>
      </c>
      <c r="N516" s="244">
        <f t="shared" si="1459"/>
        <v>0</v>
      </c>
      <c r="O516" s="244">
        <f t="shared" si="1459"/>
        <v>0</v>
      </c>
      <c r="P516" s="474">
        <f t="shared" si="1460"/>
        <v>0</v>
      </c>
      <c r="Q516" s="475">
        <f t="shared" si="1460"/>
        <v>0</v>
      </c>
      <c r="R516" s="478"/>
      <c r="S516" s="478"/>
      <c r="T516" s="478"/>
      <c r="U516" s="478"/>
      <c r="V516" s="478"/>
      <c r="W516" s="478"/>
      <c r="X516" s="244">
        <f t="shared" si="1462"/>
        <v>0</v>
      </c>
      <c r="Y516" s="244">
        <f t="shared" si="1462"/>
        <v>0</v>
      </c>
      <c r="Z516" s="474">
        <f t="shared" si="1463"/>
        <v>0</v>
      </c>
      <c r="AA516" s="474">
        <f t="shared" si="1463"/>
        <v>0</v>
      </c>
      <c r="AB516" s="244">
        <f t="shared" si="1464"/>
        <v>0</v>
      </c>
      <c r="AC516" s="244">
        <f t="shared" si="1464"/>
        <v>0</v>
      </c>
      <c r="AD516" s="474">
        <f t="shared" si="1465"/>
        <v>0</v>
      </c>
      <c r="AE516" s="475">
        <f t="shared" si="1465"/>
        <v>0</v>
      </c>
    </row>
    <row r="517" spans="1:31" x14ac:dyDescent="0.2">
      <c r="A517" s="464"/>
      <c r="B517" s="465"/>
      <c r="C517" s="506" t="s">
        <v>336</v>
      </c>
      <c r="D517" s="478"/>
      <c r="E517" s="478"/>
      <c r="F517" s="478"/>
      <c r="G517" s="478"/>
      <c r="H517" s="478"/>
      <c r="I517" s="478"/>
      <c r="J517" s="244">
        <f t="shared" si="1457"/>
        <v>0</v>
      </c>
      <c r="K517" s="244">
        <f t="shared" si="1457"/>
        <v>0</v>
      </c>
      <c r="L517" s="474">
        <f t="shared" si="1458"/>
        <v>0</v>
      </c>
      <c r="M517" s="474">
        <f t="shared" si="1458"/>
        <v>0</v>
      </c>
      <c r="N517" s="244">
        <f t="shared" si="1459"/>
        <v>0</v>
      </c>
      <c r="O517" s="244">
        <f t="shared" si="1459"/>
        <v>0</v>
      </c>
      <c r="P517" s="474">
        <f t="shared" si="1460"/>
        <v>0</v>
      </c>
      <c r="Q517" s="475">
        <f t="shared" si="1460"/>
        <v>0</v>
      </c>
      <c r="R517" s="478"/>
      <c r="S517" s="478"/>
      <c r="T517" s="478"/>
      <c r="U517" s="478"/>
      <c r="V517" s="478"/>
      <c r="W517" s="478"/>
      <c r="X517" s="244">
        <f t="shared" si="1462"/>
        <v>0</v>
      </c>
      <c r="Y517" s="244">
        <f t="shared" si="1462"/>
        <v>0</v>
      </c>
      <c r="Z517" s="474">
        <f t="shared" si="1463"/>
        <v>0</v>
      </c>
      <c r="AA517" s="474">
        <f t="shared" si="1463"/>
        <v>0</v>
      </c>
      <c r="AB517" s="244">
        <f t="shared" si="1464"/>
        <v>0</v>
      </c>
      <c r="AC517" s="244">
        <f t="shared" si="1464"/>
        <v>0</v>
      </c>
      <c r="AD517" s="474">
        <f t="shared" si="1465"/>
        <v>0</v>
      </c>
      <c r="AE517" s="475">
        <f t="shared" si="1465"/>
        <v>0</v>
      </c>
    </row>
    <row r="518" spans="1:31" x14ac:dyDescent="0.2">
      <c r="A518" s="464"/>
      <c r="B518" s="465"/>
      <c r="C518" s="469" t="s">
        <v>404</v>
      </c>
      <c r="D518" s="470">
        <f t="shared" ref="D518:I518" si="1470">SUM(D519:D520)</f>
        <v>0</v>
      </c>
      <c r="E518" s="470">
        <f t="shared" si="1470"/>
        <v>0</v>
      </c>
      <c r="F518" s="470">
        <f t="shared" si="1470"/>
        <v>0</v>
      </c>
      <c r="G518" s="470">
        <f t="shared" si="1470"/>
        <v>0</v>
      </c>
      <c r="H518" s="470">
        <f t="shared" si="1470"/>
        <v>0</v>
      </c>
      <c r="I518" s="470">
        <f t="shared" si="1470"/>
        <v>0</v>
      </c>
      <c r="J518" s="236">
        <f t="shared" si="1457"/>
        <v>0</v>
      </c>
      <c r="K518" s="236">
        <f t="shared" si="1457"/>
        <v>0</v>
      </c>
      <c r="L518" s="471">
        <f t="shared" si="1458"/>
        <v>0</v>
      </c>
      <c r="M518" s="471">
        <f t="shared" si="1458"/>
        <v>0</v>
      </c>
      <c r="N518" s="236">
        <f t="shared" si="1459"/>
        <v>0</v>
      </c>
      <c r="O518" s="236">
        <f t="shared" si="1459"/>
        <v>0</v>
      </c>
      <c r="P518" s="471">
        <f t="shared" si="1460"/>
        <v>0</v>
      </c>
      <c r="Q518" s="472">
        <f t="shared" si="1460"/>
        <v>0</v>
      </c>
      <c r="R518" s="470">
        <f t="shared" ref="R518:W518" si="1471">SUM(R519:R520)</f>
        <v>0</v>
      </c>
      <c r="S518" s="470">
        <f t="shared" si="1471"/>
        <v>0</v>
      </c>
      <c r="T518" s="470">
        <f t="shared" si="1471"/>
        <v>0</v>
      </c>
      <c r="U518" s="470">
        <f t="shared" si="1471"/>
        <v>0</v>
      </c>
      <c r="V518" s="470">
        <f t="shared" si="1471"/>
        <v>0</v>
      </c>
      <c r="W518" s="470">
        <f t="shared" si="1471"/>
        <v>0</v>
      </c>
      <c r="X518" s="236">
        <f t="shared" si="1462"/>
        <v>0</v>
      </c>
      <c r="Y518" s="236">
        <f t="shared" si="1462"/>
        <v>0</v>
      </c>
      <c r="Z518" s="471">
        <f t="shared" si="1463"/>
        <v>0</v>
      </c>
      <c r="AA518" s="471">
        <f t="shared" si="1463"/>
        <v>0</v>
      </c>
      <c r="AB518" s="236">
        <f t="shared" si="1464"/>
        <v>0</v>
      </c>
      <c r="AC518" s="236">
        <f t="shared" si="1464"/>
        <v>0</v>
      </c>
      <c r="AD518" s="471">
        <f t="shared" si="1465"/>
        <v>0</v>
      </c>
      <c r="AE518" s="472">
        <f t="shared" si="1465"/>
        <v>0</v>
      </c>
    </row>
    <row r="519" spans="1:31" x14ac:dyDescent="0.2">
      <c r="A519" s="464"/>
      <c r="B519" s="465"/>
      <c r="C519" s="506" t="s">
        <v>334</v>
      </c>
      <c r="D519" s="478"/>
      <c r="E519" s="478"/>
      <c r="F519" s="478"/>
      <c r="G519" s="478"/>
      <c r="H519" s="478"/>
      <c r="I519" s="478"/>
      <c r="J519" s="244">
        <f t="shared" si="1457"/>
        <v>0</v>
      </c>
      <c r="K519" s="244">
        <f t="shared" si="1457"/>
        <v>0</v>
      </c>
      <c r="L519" s="474">
        <f t="shared" si="1458"/>
        <v>0</v>
      </c>
      <c r="M519" s="474">
        <f t="shared" si="1458"/>
        <v>0</v>
      </c>
      <c r="N519" s="244">
        <f t="shared" si="1459"/>
        <v>0</v>
      </c>
      <c r="O519" s="244">
        <f t="shared" si="1459"/>
        <v>0</v>
      </c>
      <c r="P519" s="474">
        <f t="shared" si="1460"/>
        <v>0</v>
      </c>
      <c r="Q519" s="475">
        <f t="shared" si="1460"/>
        <v>0</v>
      </c>
      <c r="R519" s="478"/>
      <c r="S519" s="478"/>
      <c r="T519" s="478"/>
      <c r="U519" s="478"/>
      <c r="V519" s="478"/>
      <c r="W519" s="478"/>
      <c r="X519" s="244">
        <f t="shared" si="1462"/>
        <v>0</v>
      </c>
      <c r="Y519" s="244">
        <f t="shared" si="1462"/>
        <v>0</v>
      </c>
      <c r="Z519" s="474">
        <f t="shared" si="1463"/>
        <v>0</v>
      </c>
      <c r="AA519" s="474">
        <f t="shared" si="1463"/>
        <v>0</v>
      </c>
      <c r="AB519" s="244">
        <f t="shared" si="1464"/>
        <v>0</v>
      </c>
      <c r="AC519" s="244">
        <f t="shared" si="1464"/>
        <v>0</v>
      </c>
      <c r="AD519" s="474">
        <f t="shared" si="1465"/>
        <v>0</v>
      </c>
      <c r="AE519" s="475">
        <f t="shared" si="1465"/>
        <v>0</v>
      </c>
    </row>
    <row r="520" spans="1:31" x14ac:dyDescent="0.2">
      <c r="A520" s="464"/>
      <c r="B520" s="465"/>
      <c r="C520" s="506" t="s">
        <v>336</v>
      </c>
      <c r="D520" s="478"/>
      <c r="E520" s="478"/>
      <c r="F520" s="478"/>
      <c r="G520" s="478"/>
      <c r="H520" s="478"/>
      <c r="I520" s="478"/>
      <c r="J520" s="244">
        <f t="shared" si="1457"/>
        <v>0</v>
      </c>
      <c r="K520" s="244">
        <f t="shared" si="1457"/>
        <v>0</v>
      </c>
      <c r="L520" s="474">
        <f t="shared" si="1458"/>
        <v>0</v>
      </c>
      <c r="M520" s="474">
        <f t="shared" si="1458"/>
        <v>0</v>
      </c>
      <c r="N520" s="244">
        <f t="shared" si="1459"/>
        <v>0</v>
      </c>
      <c r="O520" s="244">
        <f t="shared" si="1459"/>
        <v>0</v>
      </c>
      <c r="P520" s="474">
        <f t="shared" si="1460"/>
        <v>0</v>
      </c>
      <c r="Q520" s="475">
        <f t="shared" si="1460"/>
        <v>0</v>
      </c>
      <c r="R520" s="478"/>
      <c r="S520" s="478"/>
      <c r="T520" s="478"/>
      <c r="U520" s="478"/>
      <c r="V520" s="478"/>
      <c r="W520" s="478"/>
      <c r="X520" s="244">
        <f t="shared" si="1462"/>
        <v>0</v>
      </c>
      <c r="Y520" s="244">
        <f t="shared" si="1462"/>
        <v>0</v>
      </c>
      <c r="Z520" s="474">
        <f t="shared" si="1463"/>
        <v>0</v>
      </c>
      <c r="AA520" s="474">
        <f t="shared" si="1463"/>
        <v>0</v>
      </c>
      <c r="AB520" s="244">
        <f t="shared" si="1464"/>
        <v>0</v>
      </c>
      <c r="AC520" s="244">
        <f t="shared" si="1464"/>
        <v>0</v>
      </c>
      <c r="AD520" s="474">
        <f t="shared" si="1465"/>
        <v>0</v>
      </c>
      <c r="AE520" s="475">
        <f t="shared" si="1465"/>
        <v>0</v>
      </c>
    </row>
    <row r="521" spans="1:31" x14ac:dyDescent="0.2">
      <c r="A521" s="457">
        <v>4</v>
      </c>
      <c r="B521" s="458"/>
      <c r="C521" s="459" t="s">
        <v>411</v>
      </c>
      <c r="D521" s="853"/>
      <c r="E521" s="854"/>
      <c r="F521" s="853"/>
      <c r="G521" s="854"/>
      <c r="H521" s="853"/>
      <c r="I521" s="854"/>
      <c r="J521" s="853"/>
      <c r="K521" s="854"/>
      <c r="L521" s="853"/>
      <c r="M521" s="854"/>
      <c r="N521" s="853"/>
      <c r="O521" s="854"/>
      <c r="P521" s="853"/>
      <c r="Q521" s="855"/>
      <c r="R521" s="856"/>
      <c r="S521" s="854"/>
      <c r="T521" s="853"/>
      <c r="U521" s="854"/>
      <c r="V521" s="853"/>
      <c r="W521" s="854"/>
      <c r="X521" s="853"/>
      <c r="Y521" s="854"/>
      <c r="Z521" s="853"/>
      <c r="AA521" s="854"/>
      <c r="AB521" s="853"/>
      <c r="AC521" s="854"/>
      <c r="AD521" s="853"/>
      <c r="AE521" s="855"/>
    </row>
    <row r="522" spans="1:31" x14ac:dyDescent="0.2">
      <c r="A522" s="464"/>
      <c r="B522" s="465"/>
      <c r="C522" s="469" t="s">
        <v>396</v>
      </c>
      <c r="D522" s="470">
        <f t="shared" ref="D522:I522" si="1472">SUM(D523:D524)</f>
        <v>0</v>
      </c>
      <c r="E522" s="470">
        <f t="shared" si="1472"/>
        <v>0</v>
      </c>
      <c r="F522" s="470">
        <f t="shared" si="1472"/>
        <v>0</v>
      </c>
      <c r="G522" s="470">
        <f t="shared" si="1472"/>
        <v>0</v>
      </c>
      <c r="H522" s="470">
        <f t="shared" si="1472"/>
        <v>0</v>
      </c>
      <c r="I522" s="470">
        <f t="shared" si="1472"/>
        <v>0</v>
      </c>
      <c r="J522" s="236">
        <f t="shared" ref="J522:K533" si="1473">IFERROR(H522/F522,0)</f>
        <v>0</v>
      </c>
      <c r="K522" s="236">
        <f t="shared" si="1473"/>
        <v>0</v>
      </c>
      <c r="L522" s="471">
        <f t="shared" ref="L522:M533" si="1474">H522-F522</f>
        <v>0</v>
      </c>
      <c r="M522" s="471">
        <f t="shared" si="1474"/>
        <v>0</v>
      </c>
      <c r="N522" s="236">
        <f t="shared" ref="N522:O533" si="1475">IFERROR(H522/D522,0)</f>
        <v>0</v>
      </c>
      <c r="O522" s="236">
        <f t="shared" si="1475"/>
        <v>0</v>
      </c>
      <c r="P522" s="471">
        <f t="shared" ref="P522:Q533" si="1476">H522-D522</f>
        <v>0</v>
      </c>
      <c r="Q522" s="472">
        <f t="shared" si="1476"/>
        <v>0</v>
      </c>
      <c r="R522" s="470">
        <f t="shared" ref="R522:W522" si="1477">SUM(R523:R524)</f>
        <v>0</v>
      </c>
      <c r="S522" s="470">
        <f t="shared" si="1477"/>
        <v>0</v>
      </c>
      <c r="T522" s="470">
        <f t="shared" si="1477"/>
        <v>0</v>
      </c>
      <c r="U522" s="470">
        <f t="shared" si="1477"/>
        <v>0</v>
      </c>
      <c r="V522" s="470">
        <f t="shared" si="1477"/>
        <v>0</v>
      </c>
      <c r="W522" s="470">
        <f t="shared" si="1477"/>
        <v>0</v>
      </c>
      <c r="X522" s="236">
        <f t="shared" ref="X522:Y533" si="1478">IFERROR(V522/T522,0)</f>
        <v>0</v>
      </c>
      <c r="Y522" s="236">
        <f t="shared" si="1478"/>
        <v>0</v>
      </c>
      <c r="Z522" s="471">
        <f t="shared" ref="Z522:AA533" si="1479">V522-T522</f>
        <v>0</v>
      </c>
      <c r="AA522" s="471">
        <f t="shared" si="1479"/>
        <v>0</v>
      </c>
      <c r="AB522" s="236">
        <f t="shared" ref="AB522:AC533" si="1480">IFERROR(V522/R522,0)</f>
        <v>0</v>
      </c>
      <c r="AC522" s="236">
        <f t="shared" si="1480"/>
        <v>0</v>
      </c>
      <c r="AD522" s="471">
        <f t="shared" ref="AD522:AE533" si="1481">V522-R522</f>
        <v>0</v>
      </c>
      <c r="AE522" s="472">
        <f t="shared" si="1481"/>
        <v>0</v>
      </c>
    </row>
    <row r="523" spans="1:31" x14ac:dyDescent="0.2">
      <c r="A523" s="464"/>
      <c r="B523" s="465"/>
      <c r="C523" s="506" t="s">
        <v>334</v>
      </c>
      <c r="D523" s="473"/>
      <c r="E523" s="473"/>
      <c r="F523" s="473"/>
      <c r="G523" s="473"/>
      <c r="H523" s="473"/>
      <c r="I523" s="473"/>
      <c r="J523" s="244">
        <f t="shared" si="1473"/>
        <v>0</v>
      </c>
      <c r="K523" s="244">
        <f t="shared" si="1473"/>
        <v>0</v>
      </c>
      <c r="L523" s="474">
        <f t="shared" si="1474"/>
        <v>0</v>
      </c>
      <c r="M523" s="474">
        <f t="shared" si="1474"/>
        <v>0</v>
      </c>
      <c r="N523" s="244">
        <f t="shared" si="1475"/>
        <v>0</v>
      </c>
      <c r="O523" s="244">
        <f t="shared" si="1475"/>
        <v>0</v>
      </c>
      <c r="P523" s="474">
        <f t="shared" si="1476"/>
        <v>0</v>
      </c>
      <c r="Q523" s="475">
        <f t="shared" si="1476"/>
        <v>0</v>
      </c>
      <c r="R523" s="473"/>
      <c r="S523" s="473"/>
      <c r="T523" s="473"/>
      <c r="U523" s="473"/>
      <c r="V523" s="473"/>
      <c r="W523" s="473"/>
      <c r="X523" s="244">
        <f t="shared" si="1478"/>
        <v>0</v>
      </c>
      <c r="Y523" s="244">
        <f t="shared" si="1478"/>
        <v>0</v>
      </c>
      <c r="Z523" s="474">
        <f t="shared" si="1479"/>
        <v>0</v>
      </c>
      <c r="AA523" s="474">
        <f t="shared" si="1479"/>
        <v>0</v>
      </c>
      <c r="AB523" s="244">
        <f t="shared" si="1480"/>
        <v>0</v>
      </c>
      <c r="AC523" s="244">
        <f t="shared" si="1480"/>
        <v>0</v>
      </c>
      <c r="AD523" s="474">
        <f t="shared" si="1481"/>
        <v>0</v>
      </c>
      <c r="AE523" s="475">
        <f t="shared" si="1481"/>
        <v>0</v>
      </c>
    </row>
    <row r="524" spans="1:31" x14ac:dyDescent="0.2">
      <c r="A524" s="464"/>
      <c r="B524" s="465"/>
      <c r="C524" s="506" t="s">
        <v>336</v>
      </c>
      <c r="D524" s="473"/>
      <c r="E524" s="473"/>
      <c r="F524" s="473"/>
      <c r="G524" s="473"/>
      <c r="H524" s="473"/>
      <c r="I524" s="473"/>
      <c r="J524" s="244">
        <f t="shared" si="1473"/>
        <v>0</v>
      </c>
      <c r="K524" s="244">
        <f t="shared" si="1473"/>
        <v>0</v>
      </c>
      <c r="L524" s="474">
        <f t="shared" si="1474"/>
        <v>0</v>
      </c>
      <c r="M524" s="474">
        <f t="shared" si="1474"/>
        <v>0</v>
      </c>
      <c r="N524" s="244">
        <f t="shared" si="1475"/>
        <v>0</v>
      </c>
      <c r="O524" s="244">
        <f t="shared" si="1475"/>
        <v>0</v>
      </c>
      <c r="P524" s="474">
        <f t="shared" si="1476"/>
        <v>0</v>
      </c>
      <c r="Q524" s="475">
        <f t="shared" si="1476"/>
        <v>0</v>
      </c>
      <c r="R524" s="473"/>
      <c r="S524" s="473"/>
      <c r="T524" s="473"/>
      <c r="U524" s="473"/>
      <c r="V524" s="473"/>
      <c r="W524" s="473"/>
      <c r="X524" s="244">
        <f t="shared" si="1478"/>
        <v>0</v>
      </c>
      <c r="Y524" s="244">
        <f t="shared" si="1478"/>
        <v>0</v>
      </c>
      <c r="Z524" s="474">
        <f t="shared" si="1479"/>
        <v>0</v>
      </c>
      <c r="AA524" s="474">
        <f t="shared" si="1479"/>
        <v>0</v>
      </c>
      <c r="AB524" s="244">
        <f t="shared" si="1480"/>
        <v>0</v>
      </c>
      <c r="AC524" s="244">
        <f t="shared" si="1480"/>
        <v>0</v>
      </c>
      <c r="AD524" s="474">
        <f t="shared" si="1481"/>
        <v>0</v>
      </c>
      <c r="AE524" s="475">
        <f t="shared" si="1481"/>
        <v>0</v>
      </c>
    </row>
    <row r="525" spans="1:31" x14ac:dyDescent="0.2">
      <c r="A525" s="464"/>
      <c r="B525" s="465"/>
      <c r="C525" s="469" t="s">
        <v>402</v>
      </c>
      <c r="D525" s="470">
        <f t="shared" ref="D525:I525" si="1482">SUM(D526:D527)</f>
        <v>0</v>
      </c>
      <c r="E525" s="470">
        <f t="shared" si="1482"/>
        <v>0</v>
      </c>
      <c r="F525" s="470">
        <f t="shared" si="1482"/>
        <v>0</v>
      </c>
      <c r="G525" s="470">
        <f t="shared" si="1482"/>
        <v>0</v>
      </c>
      <c r="H525" s="470">
        <f t="shared" si="1482"/>
        <v>0</v>
      </c>
      <c r="I525" s="470">
        <f t="shared" si="1482"/>
        <v>0</v>
      </c>
      <c r="J525" s="236">
        <f t="shared" si="1473"/>
        <v>0</v>
      </c>
      <c r="K525" s="236">
        <f t="shared" si="1473"/>
        <v>0</v>
      </c>
      <c r="L525" s="471">
        <f t="shared" si="1474"/>
        <v>0</v>
      </c>
      <c r="M525" s="471">
        <f t="shared" si="1474"/>
        <v>0</v>
      </c>
      <c r="N525" s="236">
        <f t="shared" si="1475"/>
        <v>0</v>
      </c>
      <c r="O525" s="236">
        <f t="shared" si="1475"/>
        <v>0</v>
      </c>
      <c r="P525" s="471">
        <f t="shared" si="1476"/>
        <v>0</v>
      </c>
      <c r="Q525" s="472">
        <f t="shared" si="1476"/>
        <v>0</v>
      </c>
      <c r="R525" s="470">
        <f t="shared" ref="R525:W525" si="1483">SUM(R526:R527)</f>
        <v>0</v>
      </c>
      <c r="S525" s="470">
        <f t="shared" si="1483"/>
        <v>0</v>
      </c>
      <c r="T525" s="470">
        <f t="shared" si="1483"/>
        <v>0</v>
      </c>
      <c r="U525" s="470">
        <f t="shared" si="1483"/>
        <v>0</v>
      </c>
      <c r="V525" s="470">
        <f t="shared" si="1483"/>
        <v>0</v>
      </c>
      <c r="W525" s="470">
        <f t="shared" si="1483"/>
        <v>0</v>
      </c>
      <c r="X525" s="236">
        <f t="shared" si="1478"/>
        <v>0</v>
      </c>
      <c r="Y525" s="236">
        <f t="shared" si="1478"/>
        <v>0</v>
      </c>
      <c r="Z525" s="471">
        <f t="shared" si="1479"/>
        <v>0</v>
      </c>
      <c r="AA525" s="471">
        <f t="shared" si="1479"/>
        <v>0</v>
      </c>
      <c r="AB525" s="236">
        <f t="shared" si="1480"/>
        <v>0</v>
      </c>
      <c r="AC525" s="236">
        <f t="shared" si="1480"/>
        <v>0</v>
      </c>
      <c r="AD525" s="471">
        <f t="shared" si="1481"/>
        <v>0</v>
      </c>
      <c r="AE525" s="472">
        <f t="shared" si="1481"/>
        <v>0</v>
      </c>
    </row>
    <row r="526" spans="1:31" x14ac:dyDescent="0.2">
      <c r="A526" s="464"/>
      <c r="B526" s="465"/>
      <c r="C526" s="506" t="s">
        <v>334</v>
      </c>
      <c r="D526" s="478"/>
      <c r="E526" s="478"/>
      <c r="F526" s="478"/>
      <c r="G526" s="478"/>
      <c r="H526" s="478"/>
      <c r="I526" s="478"/>
      <c r="J526" s="244">
        <f t="shared" si="1473"/>
        <v>0</v>
      </c>
      <c r="K526" s="244">
        <f t="shared" si="1473"/>
        <v>0</v>
      </c>
      <c r="L526" s="474">
        <f t="shared" si="1474"/>
        <v>0</v>
      </c>
      <c r="M526" s="474">
        <f t="shared" si="1474"/>
        <v>0</v>
      </c>
      <c r="N526" s="244">
        <f t="shared" si="1475"/>
        <v>0</v>
      </c>
      <c r="O526" s="244">
        <f t="shared" si="1475"/>
        <v>0</v>
      </c>
      <c r="P526" s="474">
        <f t="shared" si="1476"/>
        <v>0</v>
      </c>
      <c r="Q526" s="475">
        <f t="shared" si="1476"/>
        <v>0</v>
      </c>
      <c r="R526" s="478"/>
      <c r="S526" s="478"/>
      <c r="T526" s="478"/>
      <c r="U526" s="478"/>
      <c r="V526" s="478"/>
      <c r="W526" s="478"/>
      <c r="X526" s="244">
        <f t="shared" si="1478"/>
        <v>0</v>
      </c>
      <c r="Y526" s="244">
        <f t="shared" si="1478"/>
        <v>0</v>
      </c>
      <c r="Z526" s="474">
        <f t="shared" si="1479"/>
        <v>0</v>
      </c>
      <c r="AA526" s="474">
        <f t="shared" si="1479"/>
        <v>0</v>
      </c>
      <c r="AB526" s="244">
        <f t="shared" si="1480"/>
        <v>0</v>
      </c>
      <c r="AC526" s="244">
        <f t="shared" si="1480"/>
        <v>0</v>
      </c>
      <c r="AD526" s="474">
        <f t="shared" si="1481"/>
        <v>0</v>
      </c>
      <c r="AE526" s="475">
        <f t="shared" si="1481"/>
        <v>0</v>
      </c>
    </row>
    <row r="527" spans="1:31" x14ac:dyDescent="0.2">
      <c r="A527" s="464"/>
      <c r="B527" s="465"/>
      <c r="C527" s="506" t="s">
        <v>336</v>
      </c>
      <c r="D527" s="478"/>
      <c r="E527" s="478"/>
      <c r="F527" s="478"/>
      <c r="G527" s="478"/>
      <c r="H527" s="478"/>
      <c r="I527" s="478"/>
      <c r="J527" s="244">
        <f t="shared" si="1473"/>
        <v>0</v>
      </c>
      <c r="K527" s="244">
        <f t="shared" si="1473"/>
        <v>0</v>
      </c>
      <c r="L527" s="474">
        <f t="shared" si="1474"/>
        <v>0</v>
      </c>
      <c r="M527" s="474">
        <f t="shared" si="1474"/>
        <v>0</v>
      </c>
      <c r="N527" s="244">
        <f t="shared" si="1475"/>
        <v>0</v>
      </c>
      <c r="O527" s="244">
        <f t="shared" si="1475"/>
        <v>0</v>
      </c>
      <c r="P527" s="474">
        <f t="shared" si="1476"/>
        <v>0</v>
      </c>
      <c r="Q527" s="475">
        <f t="shared" si="1476"/>
        <v>0</v>
      </c>
      <c r="R527" s="478"/>
      <c r="S527" s="478"/>
      <c r="T527" s="478"/>
      <c r="U527" s="478"/>
      <c r="V527" s="478"/>
      <c r="W527" s="478"/>
      <c r="X527" s="244">
        <f t="shared" si="1478"/>
        <v>0</v>
      </c>
      <c r="Y527" s="244">
        <f t="shared" si="1478"/>
        <v>0</v>
      </c>
      <c r="Z527" s="474">
        <f t="shared" si="1479"/>
        <v>0</v>
      </c>
      <c r="AA527" s="474">
        <f t="shared" si="1479"/>
        <v>0</v>
      </c>
      <c r="AB527" s="244">
        <f t="shared" si="1480"/>
        <v>0</v>
      </c>
      <c r="AC527" s="244">
        <f t="shared" si="1480"/>
        <v>0</v>
      </c>
      <c r="AD527" s="474">
        <f t="shared" si="1481"/>
        <v>0</v>
      </c>
      <c r="AE527" s="475">
        <f t="shared" si="1481"/>
        <v>0</v>
      </c>
    </row>
    <row r="528" spans="1:31" x14ac:dyDescent="0.2">
      <c r="A528" s="464"/>
      <c r="B528" s="465"/>
      <c r="C528" s="469" t="s">
        <v>403</v>
      </c>
      <c r="D528" s="470">
        <f t="shared" ref="D528:I528" si="1484">SUM(D529:D530)</f>
        <v>0</v>
      </c>
      <c r="E528" s="470">
        <f t="shared" si="1484"/>
        <v>0</v>
      </c>
      <c r="F528" s="470">
        <f t="shared" si="1484"/>
        <v>0</v>
      </c>
      <c r="G528" s="470">
        <f t="shared" si="1484"/>
        <v>0</v>
      </c>
      <c r="H528" s="470">
        <f t="shared" si="1484"/>
        <v>0</v>
      </c>
      <c r="I528" s="470">
        <f t="shared" si="1484"/>
        <v>0</v>
      </c>
      <c r="J528" s="236">
        <f t="shared" si="1473"/>
        <v>0</v>
      </c>
      <c r="K528" s="236">
        <f t="shared" si="1473"/>
        <v>0</v>
      </c>
      <c r="L528" s="471">
        <f t="shared" si="1474"/>
        <v>0</v>
      </c>
      <c r="M528" s="471">
        <f t="shared" si="1474"/>
        <v>0</v>
      </c>
      <c r="N528" s="236">
        <f t="shared" si="1475"/>
        <v>0</v>
      </c>
      <c r="O528" s="236">
        <f t="shared" si="1475"/>
        <v>0</v>
      </c>
      <c r="P528" s="471">
        <f t="shared" si="1476"/>
        <v>0</v>
      </c>
      <c r="Q528" s="472">
        <f t="shared" si="1476"/>
        <v>0</v>
      </c>
      <c r="R528" s="470">
        <f t="shared" ref="R528:W528" si="1485">SUM(R529:R530)</f>
        <v>0</v>
      </c>
      <c r="S528" s="470">
        <f t="shared" si="1485"/>
        <v>0</v>
      </c>
      <c r="T528" s="470">
        <f t="shared" si="1485"/>
        <v>0</v>
      </c>
      <c r="U528" s="470">
        <f t="shared" si="1485"/>
        <v>0</v>
      </c>
      <c r="V528" s="470">
        <f t="shared" si="1485"/>
        <v>0</v>
      </c>
      <c r="W528" s="470">
        <f t="shared" si="1485"/>
        <v>0</v>
      </c>
      <c r="X528" s="236">
        <f t="shared" si="1478"/>
        <v>0</v>
      </c>
      <c r="Y528" s="236">
        <f t="shared" si="1478"/>
        <v>0</v>
      </c>
      <c r="Z528" s="471">
        <f t="shared" si="1479"/>
        <v>0</v>
      </c>
      <c r="AA528" s="471">
        <f t="shared" si="1479"/>
        <v>0</v>
      </c>
      <c r="AB528" s="236">
        <f t="shared" si="1480"/>
        <v>0</v>
      </c>
      <c r="AC528" s="236">
        <f t="shared" si="1480"/>
        <v>0</v>
      </c>
      <c r="AD528" s="471">
        <f t="shared" si="1481"/>
        <v>0</v>
      </c>
      <c r="AE528" s="472">
        <f t="shared" si="1481"/>
        <v>0</v>
      </c>
    </row>
    <row r="529" spans="1:31" x14ac:dyDescent="0.2">
      <c r="A529" s="464"/>
      <c r="B529" s="465"/>
      <c r="C529" s="506" t="s">
        <v>334</v>
      </c>
      <c r="D529" s="478"/>
      <c r="E529" s="478"/>
      <c r="F529" s="478"/>
      <c r="G529" s="478"/>
      <c r="H529" s="478"/>
      <c r="I529" s="478"/>
      <c r="J529" s="244">
        <f t="shared" si="1473"/>
        <v>0</v>
      </c>
      <c r="K529" s="244">
        <f t="shared" si="1473"/>
        <v>0</v>
      </c>
      <c r="L529" s="474">
        <f t="shared" si="1474"/>
        <v>0</v>
      </c>
      <c r="M529" s="474">
        <f t="shared" si="1474"/>
        <v>0</v>
      </c>
      <c r="N529" s="244">
        <f t="shared" si="1475"/>
        <v>0</v>
      </c>
      <c r="O529" s="244">
        <f t="shared" si="1475"/>
        <v>0</v>
      </c>
      <c r="P529" s="474">
        <f t="shared" si="1476"/>
        <v>0</v>
      </c>
      <c r="Q529" s="475">
        <f t="shared" si="1476"/>
        <v>0</v>
      </c>
      <c r="R529" s="478"/>
      <c r="S529" s="478"/>
      <c r="T529" s="478"/>
      <c r="U529" s="478"/>
      <c r="V529" s="478"/>
      <c r="W529" s="478"/>
      <c r="X529" s="244">
        <f t="shared" si="1478"/>
        <v>0</v>
      </c>
      <c r="Y529" s="244">
        <f t="shared" si="1478"/>
        <v>0</v>
      </c>
      <c r="Z529" s="474">
        <f t="shared" si="1479"/>
        <v>0</v>
      </c>
      <c r="AA529" s="474">
        <f t="shared" si="1479"/>
        <v>0</v>
      </c>
      <c r="AB529" s="244">
        <f t="shared" si="1480"/>
        <v>0</v>
      </c>
      <c r="AC529" s="244">
        <f t="shared" si="1480"/>
        <v>0</v>
      </c>
      <c r="AD529" s="474">
        <f t="shared" si="1481"/>
        <v>0</v>
      </c>
      <c r="AE529" s="475">
        <f t="shared" si="1481"/>
        <v>0</v>
      </c>
    </row>
    <row r="530" spans="1:31" x14ac:dyDescent="0.2">
      <c r="A530" s="464"/>
      <c r="B530" s="465"/>
      <c r="C530" s="506" t="s">
        <v>336</v>
      </c>
      <c r="D530" s="478"/>
      <c r="E530" s="478"/>
      <c r="F530" s="478"/>
      <c r="G530" s="478"/>
      <c r="H530" s="478"/>
      <c r="I530" s="478"/>
      <c r="J530" s="244">
        <f t="shared" si="1473"/>
        <v>0</v>
      </c>
      <c r="K530" s="244">
        <f t="shared" si="1473"/>
        <v>0</v>
      </c>
      <c r="L530" s="474">
        <f t="shared" si="1474"/>
        <v>0</v>
      </c>
      <c r="M530" s="474">
        <f t="shared" si="1474"/>
        <v>0</v>
      </c>
      <c r="N530" s="244">
        <f t="shared" si="1475"/>
        <v>0</v>
      </c>
      <c r="O530" s="244">
        <f t="shared" si="1475"/>
        <v>0</v>
      </c>
      <c r="P530" s="474">
        <f t="shared" si="1476"/>
        <v>0</v>
      </c>
      <c r="Q530" s="475">
        <f t="shared" si="1476"/>
        <v>0</v>
      </c>
      <c r="R530" s="478"/>
      <c r="S530" s="478"/>
      <c r="T530" s="478"/>
      <c r="U530" s="478"/>
      <c r="V530" s="478"/>
      <c r="W530" s="478"/>
      <c r="X530" s="244">
        <f t="shared" si="1478"/>
        <v>0</v>
      </c>
      <c r="Y530" s="244">
        <f t="shared" si="1478"/>
        <v>0</v>
      </c>
      <c r="Z530" s="474">
        <f t="shared" si="1479"/>
        <v>0</v>
      </c>
      <c r="AA530" s="474">
        <f t="shared" si="1479"/>
        <v>0</v>
      </c>
      <c r="AB530" s="244">
        <f t="shared" si="1480"/>
        <v>0</v>
      </c>
      <c r="AC530" s="244">
        <f t="shared" si="1480"/>
        <v>0</v>
      </c>
      <c r="AD530" s="474">
        <f t="shared" si="1481"/>
        <v>0</v>
      </c>
      <c r="AE530" s="475">
        <f t="shared" si="1481"/>
        <v>0</v>
      </c>
    </row>
    <row r="531" spans="1:31" x14ac:dyDescent="0.2">
      <c r="A531" s="464"/>
      <c r="B531" s="465"/>
      <c r="C531" s="469" t="s">
        <v>404</v>
      </c>
      <c r="D531" s="470">
        <f t="shared" ref="D531:I531" si="1486">SUM(D532:D533)</f>
        <v>0</v>
      </c>
      <c r="E531" s="470">
        <f t="shared" si="1486"/>
        <v>0</v>
      </c>
      <c r="F531" s="470">
        <f t="shared" si="1486"/>
        <v>0</v>
      </c>
      <c r="G531" s="470">
        <f t="shared" si="1486"/>
        <v>0</v>
      </c>
      <c r="H531" s="470">
        <f t="shared" si="1486"/>
        <v>0</v>
      </c>
      <c r="I531" s="470">
        <f t="shared" si="1486"/>
        <v>0</v>
      </c>
      <c r="J531" s="236">
        <f t="shared" si="1473"/>
        <v>0</v>
      </c>
      <c r="K531" s="236">
        <f t="shared" si="1473"/>
        <v>0</v>
      </c>
      <c r="L531" s="471">
        <f t="shared" si="1474"/>
        <v>0</v>
      </c>
      <c r="M531" s="471">
        <f t="shared" si="1474"/>
        <v>0</v>
      </c>
      <c r="N531" s="236">
        <f t="shared" si="1475"/>
        <v>0</v>
      </c>
      <c r="O531" s="236">
        <f t="shared" si="1475"/>
        <v>0</v>
      </c>
      <c r="P531" s="471">
        <f t="shared" si="1476"/>
        <v>0</v>
      </c>
      <c r="Q531" s="472">
        <f t="shared" si="1476"/>
        <v>0</v>
      </c>
      <c r="R531" s="470">
        <f t="shared" ref="R531:W531" si="1487">SUM(R532:R533)</f>
        <v>0</v>
      </c>
      <c r="S531" s="470">
        <f t="shared" si="1487"/>
        <v>0</v>
      </c>
      <c r="T531" s="470">
        <f t="shared" si="1487"/>
        <v>0</v>
      </c>
      <c r="U531" s="470">
        <f t="shared" si="1487"/>
        <v>0</v>
      </c>
      <c r="V531" s="470">
        <f t="shared" si="1487"/>
        <v>0</v>
      </c>
      <c r="W531" s="470">
        <f t="shared" si="1487"/>
        <v>0</v>
      </c>
      <c r="X531" s="236">
        <f t="shared" si="1478"/>
        <v>0</v>
      </c>
      <c r="Y531" s="236">
        <f t="shared" si="1478"/>
        <v>0</v>
      </c>
      <c r="Z531" s="471">
        <f t="shared" si="1479"/>
        <v>0</v>
      </c>
      <c r="AA531" s="471">
        <f t="shared" si="1479"/>
        <v>0</v>
      </c>
      <c r="AB531" s="236">
        <f t="shared" si="1480"/>
        <v>0</v>
      </c>
      <c r="AC531" s="236">
        <f t="shared" si="1480"/>
        <v>0</v>
      </c>
      <c r="AD531" s="471">
        <f t="shared" si="1481"/>
        <v>0</v>
      </c>
      <c r="AE531" s="472">
        <f t="shared" si="1481"/>
        <v>0</v>
      </c>
    </row>
    <row r="532" spans="1:31" x14ac:dyDescent="0.2">
      <c r="A532" s="464"/>
      <c r="B532" s="465"/>
      <c r="C532" s="506" t="s">
        <v>334</v>
      </c>
      <c r="D532" s="478"/>
      <c r="E532" s="478"/>
      <c r="F532" s="478"/>
      <c r="G532" s="478"/>
      <c r="H532" s="478"/>
      <c r="I532" s="478"/>
      <c r="J532" s="244">
        <f t="shared" si="1473"/>
        <v>0</v>
      </c>
      <c r="K532" s="244">
        <f t="shared" si="1473"/>
        <v>0</v>
      </c>
      <c r="L532" s="474">
        <f t="shared" si="1474"/>
        <v>0</v>
      </c>
      <c r="M532" s="474">
        <f t="shared" si="1474"/>
        <v>0</v>
      </c>
      <c r="N532" s="244">
        <f t="shared" si="1475"/>
        <v>0</v>
      </c>
      <c r="O532" s="244">
        <f t="shared" si="1475"/>
        <v>0</v>
      </c>
      <c r="P532" s="474">
        <f t="shared" si="1476"/>
        <v>0</v>
      </c>
      <c r="Q532" s="475">
        <f t="shared" si="1476"/>
        <v>0</v>
      </c>
      <c r="R532" s="478"/>
      <c r="S532" s="478"/>
      <c r="T532" s="478"/>
      <c r="U532" s="478"/>
      <c r="V532" s="478"/>
      <c r="W532" s="478"/>
      <c r="X532" s="244">
        <f t="shared" si="1478"/>
        <v>0</v>
      </c>
      <c r="Y532" s="244">
        <f t="shared" si="1478"/>
        <v>0</v>
      </c>
      <c r="Z532" s="474">
        <f t="shared" si="1479"/>
        <v>0</v>
      </c>
      <c r="AA532" s="474">
        <f t="shared" si="1479"/>
        <v>0</v>
      </c>
      <c r="AB532" s="244">
        <f t="shared" si="1480"/>
        <v>0</v>
      </c>
      <c r="AC532" s="244">
        <f t="shared" si="1480"/>
        <v>0</v>
      </c>
      <c r="AD532" s="474">
        <f t="shared" si="1481"/>
        <v>0</v>
      </c>
      <c r="AE532" s="475">
        <f t="shared" si="1481"/>
        <v>0</v>
      </c>
    </row>
    <row r="533" spans="1:31" x14ac:dyDescent="0.2">
      <c r="A533" s="464"/>
      <c r="B533" s="465"/>
      <c r="C533" s="506" t="s">
        <v>336</v>
      </c>
      <c r="D533" s="478"/>
      <c r="E533" s="478"/>
      <c r="F533" s="478"/>
      <c r="G533" s="478"/>
      <c r="H533" s="478"/>
      <c r="I533" s="478"/>
      <c r="J533" s="244">
        <f t="shared" si="1473"/>
        <v>0</v>
      </c>
      <c r="K533" s="244">
        <f t="shared" si="1473"/>
        <v>0</v>
      </c>
      <c r="L533" s="474">
        <f t="shared" si="1474"/>
        <v>0</v>
      </c>
      <c r="M533" s="474">
        <f t="shared" si="1474"/>
        <v>0</v>
      </c>
      <c r="N533" s="244">
        <f t="shared" si="1475"/>
        <v>0</v>
      </c>
      <c r="O533" s="244">
        <f t="shared" si="1475"/>
        <v>0</v>
      </c>
      <c r="P533" s="474">
        <f t="shared" si="1476"/>
        <v>0</v>
      </c>
      <c r="Q533" s="475">
        <f t="shared" si="1476"/>
        <v>0</v>
      </c>
      <c r="R533" s="478"/>
      <c r="S533" s="478"/>
      <c r="T533" s="478"/>
      <c r="U533" s="478"/>
      <c r="V533" s="478"/>
      <c r="W533" s="478"/>
      <c r="X533" s="244">
        <f t="shared" si="1478"/>
        <v>0</v>
      </c>
      <c r="Y533" s="244">
        <f t="shared" si="1478"/>
        <v>0</v>
      </c>
      <c r="Z533" s="474">
        <f t="shared" si="1479"/>
        <v>0</v>
      </c>
      <c r="AA533" s="474">
        <f t="shared" si="1479"/>
        <v>0</v>
      </c>
      <c r="AB533" s="244">
        <f t="shared" si="1480"/>
        <v>0</v>
      </c>
      <c r="AC533" s="244">
        <f t="shared" si="1480"/>
        <v>0</v>
      </c>
      <c r="AD533" s="474">
        <f t="shared" si="1481"/>
        <v>0</v>
      </c>
      <c r="AE533" s="475">
        <f t="shared" si="1481"/>
        <v>0</v>
      </c>
    </row>
    <row r="534" spans="1:31" x14ac:dyDescent="0.2">
      <c r="A534" s="457">
        <v>5</v>
      </c>
      <c r="B534" s="458"/>
      <c r="C534" s="459" t="s">
        <v>412</v>
      </c>
      <c r="D534" s="853"/>
      <c r="E534" s="854"/>
      <c r="F534" s="853"/>
      <c r="G534" s="854"/>
      <c r="H534" s="853"/>
      <c r="I534" s="854"/>
      <c r="J534" s="853"/>
      <c r="K534" s="854"/>
      <c r="L534" s="853"/>
      <c r="M534" s="854"/>
      <c r="N534" s="853"/>
      <c r="O534" s="854"/>
      <c r="P534" s="853"/>
      <c r="Q534" s="855"/>
      <c r="R534" s="856"/>
      <c r="S534" s="854"/>
      <c r="T534" s="853"/>
      <c r="U534" s="854"/>
      <c r="V534" s="853"/>
      <c r="W534" s="854"/>
      <c r="X534" s="853"/>
      <c r="Y534" s="854"/>
      <c r="Z534" s="853"/>
      <c r="AA534" s="854"/>
      <c r="AB534" s="853"/>
      <c r="AC534" s="854"/>
      <c r="AD534" s="853"/>
      <c r="AE534" s="855"/>
    </row>
    <row r="535" spans="1:31" x14ac:dyDescent="0.2">
      <c r="A535" s="464"/>
      <c r="B535" s="465"/>
      <c r="C535" s="469" t="s">
        <v>396</v>
      </c>
      <c r="D535" s="470">
        <f t="shared" ref="D535:I535" si="1488">SUM(D536:D537)</f>
        <v>0</v>
      </c>
      <c r="E535" s="470">
        <f t="shared" si="1488"/>
        <v>0</v>
      </c>
      <c r="F535" s="470">
        <f t="shared" si="1488"/>
        <v>0</v>
      </c>
      <c r="G535" s="470">
        <f t="shared" si="1488"/>
        <v>0</v>
      </c>
      <c r="H535" s="470">
        <f t="shared" si="1488"/>
        <v>0</v>
      </c>
      <c r="I535" s="470">
        <f t="shared" si="1488"/>
        <v>0</v>
      </c>
      <c r="J535" s="236">
        <f t="shared" ref="J535:K546" si="1489">IFERROR(H535/F535,0)</f>
        <v>0</v>
      </c>
      <c r="K535" s="236">
        <f t="shared" si="1489"/>
        <v>0</v>
      </c>
      <c r="L535" s="471">
        <f t="shared" ref="L535:M546" si="1490">H535-F535</f>
        <v>0</v>
      </c>
      <c r="M535" s="471">
        <f t="shared" si="1490"/>
        <v>0</v>
      </c>
      <c r="N535" s="236">
        <f t="shared" ref="N535:O546" si="1491">IFERROR(H535/D535,0)</f>
        <v>0</v>
      </c>
      <c r="O535" s="236">
        <f t="shared" si="1491"/>
        <v>0</v>
      </c>
      <c r="P535" s="471">
        <f t="shared" ref="P535:Q546" si="1492">H535-D535</f>
        <v>0</v>
      </c>
      <c r="Q535" s="472">
        <f t="shared" si="1492"/>
        <v>0</v>
      </c>
      <c r="R535" s="470">
        <f t="shared" ref="R535:W535" si="1493">SUM(R536:R537)</f>
        <v>0</v>
      </c>
      <c r="S535" s="470">
        <f t="shared" si="1493"/>
        <v>0</v>
      </c>
      <c r="T535" s="470">
        <f t="shared" si="1493"/>
        <v>0</v>
      </c>
      <c r="U535" s="470">
        <f t="shared" si="1493"/>
        <v>0</v>
      </c>
      <c r="V535" s="470">
        <f t="shared" si="1493"/>
        <v>0</v>
      </c>
      <c r="W535" s="470">
        <f t="shared" si="1493"/>
        <v>0</v>
      </c>
      <c r="X535" s="236">
        <f t="shared" ref="X535:Y546" si="1494">IFERROR(V535/T535,0)</f>
        <v>0</v>
      </c>
      <c r="Y535" s="236">
        <f t="shared" si="1494"/>
        <v>0</v>
      </c>
      <c r="Z535" s="471">
        <f t="shared" ref="Z535:AA546" si="1495">V535-T535</f>
        <v>0</v>
      </c>
      <c r="AA535" s="471">
        <f t="shared" si="1495"/>
        <v>0</v>
      </c>
      <c r="AB535" s="236">
        <f t="shared" ref="AB535:AC546" si="1496">IFERROR(V535/R535,0)</f>
        <v>0</v>
      </c>
      <c r="AC535" s="236">
        <f t="shared" si="1496"/>
        <v>0</v>
      </c>
      <c r="AD535" s="471">
        <f t="shared" ref="AD535:AE546" si="1497">V535-R535</f>
        <v>0</v>
      </c>
      <c r="AE535" s="472">
        <f t="shared" si="1497"/>
        <v>0</v>
      </c>
    </row>
    <row r="536" spans="1:31" x14ac:dyDescent="0.2">
      <c r="A536" s="464"/>
      <c r="B536" s="465"/>
      <c r="C536" s="506" t="s">
        <v>334</v>
      </c>
      <c r="D536" s="473"/>
      <c r="E536" s="473"/>
      <c r="F536" s="473"/>
      <c r="G536" s="473"/>
      <c r="H536" s="473"/>
      <c r="I536" s="473"/>
      <c r="J536" s="244">
        <f t="shared" si="1489"/>
        <v>0</v>
      </c>
      <c r="K536" s="244">
        <f t="shared" si="1489"/>
        <v>0</v>
      </c>
      <c r="L536" s="474">
        <f t="shared" si="1490"/>
        <v>0</v>
      </c>
      <c r="M536" s="474">
        <f t="shared" si="1490"/>
        <v>0</v>
      </c>
      <c r="N536" s="244">
        <f t="shared" si="1491"/>
        <v>0</v>
      </c>
      <c r="O536" s="244">
        <f t="shared" si="1491"/>
        <v>0</v>
      </c>
      <c r="P536" s="474">
        <f t="shared" si="1492"/>
        <v>0</v>
      </c>
      <c r="Q536" s="475">
        <f t="shared" si="1492"/>
        <v>0</v>
      </c>
      <c r="R536" s="473"/>
      <c r="S536" s="473"/>
      <c r="T536" s="473"/>
      <c r="U536" s="473"/>
      <c r="V536" s="473"/>
      <c r="W536" s="473"/>
      <c r="X536" s="244">
        <f t="shared" si="1494"/>
        <v>0</v>
      </c>
      <c r="Y536" s="244">
        <f t="shared" si="1494"/>
        <v>0</v>
      </c>
      <c r="Z536" s="474">
        <f t="shared" si="1495"/>
        <v>0</v>
      </c>
      <c r="AA536" s="474">
        <f t="shared" si="1495"/>
        <v>0</v>
      </c>
      <c r="AB536" s="244">
        <f t="shared" si="1496"/>
        <v>0</v>
      </c>
      <c r="AC536" s="244">
        <f t="shared" si="1496"/>
        <v>0</v>
      </c>
      <c r="AD536" s="474">
        <f t="shared" si="1497"/>
        <v>0</v>
      </c>
      <c r="AE536" s="475">
        <f t="shared" si="1497"/>
        <v>0</v>
      </c>
    </row>
    <row r="537" spans="1:31" x14ac:dyDescent="0.2">
      <c r="A537" s="464"/>
      <c r="B537" s="465"/>
      <c r="C537" s="506" t="s">
        <v>336</v>
      </c>
      <c r="D537" s="473"/>
      <c r="E537" s="473"/>
      <c r="F537" s="473"/>
      <c r="G537" s="473"/>
      <c r="H537" s="473"/>
      <c r="I537" s="473"/>
      <c r="J537" s="244">
        <f t="shared" si="1489"/>
        <v>0</v>
      </c>
      <c r="K537" s="244">
        <f t="shared" si="1489"/>
        <v>0</v>
      </c>
      <c r="L537" s="474">
        <f t="shared" si="1490"/>
        <v>0</v>
      </c>
      <c r="M537" s="474">
        <f t="shared" si="1490"/>
        <v>0</v>
      </c>
      <c r="N537" s="244">
        <f t="shared" si="1491"/>
        <v>0</v>
      </c>
      <c r="O537" s="244">
        <f t="shared" si="1491"/>
        <v>0</v>
      </c>
      <c r="P537" s="474">
        <f t="shared" si="1492"/>
        <v>0</v>
      </c>
      <c r="Q537" s="475">
        <f t="shared" si="1492"/>
        <v>0</v>
      </c>
      <c r="R537" s="473"/>
      <c r="S537" s="473"/>
      <c r="T537" s="473"/>
      <c r="U537" s="473"/>
      <c r="V537" s="473"/>
      <c r="W537" s="473"/>
      <c r="X537" s="244">
        <f t="shared" si="1494"/>
        <v>0</v>
      </c>
      <c r="Y537" s="244">
        <f t="shared" si="1494"/>
        <v>0</v>
      </c>
      <c r="Z537" s="474">
        <f t="shared" si="1495"/>
        <v>0</v>
      </c>
      <c r="AA537" s="474">
        <f t="shared" si="1495"/>
        <v>0</v>
      </c>
      <c r="AB537" s="244">
        <f t="shared" si="1496"/>
        <v>0</v>
      </c>
      <c r="AC537" s="244">
        <f t="shared" si="1496"/>
        <v>0</v>
      </c>
      <c r="AD537" s="474">
        <f t="shared" si="1497"/>
        <v>0</v>
      </c>
      <c r="AE537" s="475">
        <f t="shared" si="1497"/>
        <v>0</v>
      </c>
    </row>
    <row r="538" spans="1:31" x14ac:dyDescent="0.2">
      <c r="A538" s="464"/>
      <c r="B538" s="465"/>
      <c r="C538" s="469" t="s">
        <v>402</v>
      </c>
      <c r="D538" s="470">
        <f t="shared" ref="D538:I538" si="1498">SUM(D539:D540)</f>
        <v>0</v>
      </c>
      <c r="E538" s="470">
        <f t="shared" si="1498"/>
        <v>0</v>
      </c>
      <c r="F538" s="470">
        <f t="shared" si="1498"/>
        <v>0</v>
      </c>
      <c r="G538" s="470">
        <f t="shared" si="1498"/>
        <v>0</v>
      </c>
      <c r="H538" s="470">
        <f t="shared" si="1498"/>
        <v>0</v>
      </c>
      <c r="I538" s="470">
        <f t="shared" si="1498"/>
        <v>0</v>
      </c>
      <c r="J538" s="236">
        <f t="shared" si="1489"/>
        <v>0</v>
      </c>
      <c r="K538" s="236">
        <f t="shared" si="1489"/>
        <v>0</v>
      </c>
      <c r="L538" s="471">
        <f t="shared" si="1490"/>
        <v>0</v>
      </c>
      <c r="M538" s="471">
        <f t="shared" si="1490"/>
        <v>0</v>
      </c>
      <c r="N538" s="236">
        <f t="shared" si="1491"/>
        <v>0</v>
      </c>
      <c r="O538" s="236">
        <f t="shared" si="1491"/>
        <v>0</v>
      </c>
      <c r="P538" s="471">
        <f t="shared" si="1492"/>
        <v>0</v>
      </c>
      <c r="Q538" s="472">
        <f t="shared" si="1492"/>
        <v>0</v>
      </c>
      <c r="R538" s="470">
        <f t="shared" ref="R538:W538" si="1499">SUM(R539:R540)</f>
        <v>0</v>
      </c>
      <c r="S538" s="470">
        <f t="shared" si="1499"/>
        <v>0</v>
      </c>
      <c r="T538" s="470">
        <f t="shared" si="1499"/>
        <v>0</v>
      </c>
      <c r="U538" s="470">
        <f t="shared" si="1499"/>
        <v>0</v>
      </c>
      <c r="V538" s="470">
        <f t="shared" si="1499"/>
        <v>0</v>
      </c>
      <c r="W538" s="470">
        <f t="shared" si="1499"/>
        <v>0</v>
      </c>
      <c r="X538" s="236">
        <f t="shared" si="1494"/>
        <v>0</v>
      </c>
      <c r="Y538" s="236">
        <f t="shared" si="1494"/>
        <v>0</v>
      </c>
      <c r="Z538" s="471">
        <f t="shared" si="1495"/>
        <v>0</v>
      </c>
      <c r="AA538" s="471">
        <f t="shared" si="1495"/>
        <v>0</v>
      </c>
      <c r="AB538" s="236">
        <f t="shared" si="1496"/>
        <v>0</v>
      </c>
      <c r="AC538" s="236">
        <f t="shared" si="1496"/>
        <v>0</v>
      </c>
      <c r="AD538" s="471">
        <f t="shared" si="1497"/>
        <v>0</v>
      </c>
      <c r="AE538" s="472">
        <f t="shared" si="1497"/>
        <v>0</v>
      </c>
    </row>
    <row r="539" spans="1:31" x14ac:dyDescent="0.2">
      <c r="A539" s="464"/>
      <c r="B539" s="465"/>
      <c r="C539" s="506" t="s">
        <v>334</v>
      </c>
      <c r="D539" s="478"/>
      <c r="E539" s="478"/>
      <c r="F539" s="478"/>
      <c r="G539" s="478"/>
      <c r="H539" s="478"/>
      <c r="I539" s="478"/>
      <c r="J539" s="244">
        <f t="shared" si="1489"/>
        <v>0</v>
      </c>
      <c r="K539" s="244">
        <f t="shared" si="1489"/>
        <v>0</v>
      </c>
      <c r="L539" s="474">
        <f t="shared" si="1490"/>
        <v>0</v>
      </c>
      <c r="M539" s="474">
        <f t="shared" si="1490"/>
        <v>0</v>
      </c>
      <c r="N539" s="244">
        <f t="shared" si="1491"/>
        <v>0</v>
      </c>
      <c r="O539" s="244">
        <f t="shared" si="1491"/>
        <v>0</v>
      </c>
      <c r="P539" s="474">
        <f t="shared" si="1492"/>
        <v>0</v>
      </c>
      <c r="Q539" s="475">
        <f t="shared" si="1492"/>
        <v>0</v>
      </c>
      <c r="R539" s="478"/>
      <c r="S539" s="478"/>
      <c r="T539" s="478"/>
      <c r="U539" s="478"/>
      <c r="V539" s="478"/>
      <c r="W539" s="478"/>
      <c r="X539" s="244">
        <f t="shared" si="1494"/>
        <v>0</v>
      </c>
      <c r="Y539" s="244">
        <f t="shared" si="1494"/>
        <v>0</v>
      </c>
      <c r="Z539" s="474">
        <f t="shared" si="1495"/>
        <v>0</v>
      </c>
      <c r="AA539" s="474">
        <f t="shared" si="1495"/>
        <v>0</v>
      </c>
      <c r="AB539" s="244">
        <f t="shared" si="1496"/>
        <v>0</v>
      </c>
      <c r="AC539" s="244">
        <f t="shared" si="1496"/>
        <v>0</v>
      </c>
      <c r="AD539" s="474">
        <f t="shared" si="1497"/>
        <v>0</v>
      </c>
      <c r="AE539" s="475">
        <f t="shared" si="1497"/>
        <v>0</v>
      </c>
    </row>
    <row r="540" spans="1:31" x14ac:dyDescent="0.2">
      <c r="A540" s="464"/>
      <c r="B540" s="465"/>
      <c r="C540" s="506" t="s">
        <v>336</v>
      </c>
      <c r="D540" s="478"/>
      <c r="E540" s="478"/>
      <c r="F540" s="478"/>
      <c r="G540" s="478"/>
      <c r="H540" s="478"/>
      <c r="I540" s="478"/>
      <c r="J540" s="244">
        <f t="shared" si="1489"/>
        <v>0</v>
      </c>
      <c r="K540" s="244">
        <f t="shared" si="1489"/>
        <v>0</v>
      </c>
      <c r="L540" s="474">
        <f t="shared" si="1490"/>
        <v>0</v>
      </c>
      <c r="M540" s="474">
        <f t="shared" si="1490"/>
        <v>0</v>
      </c>
      <c r="N540" s="244">
        <f t="shared" si="1491"/>
        <v>0</v>
      </c>
      <c r="O540" s="244">
        <f t="shared" si="1491"/>
        <v>0</v>
      </c>
      <c r="P540" s="474">
        <f t="shared" si="1492"/>
        <v>0</v>
      </c>
      <c r="Q540" s="475">
        <f t="shared" si="1492"/>
        <v>0</v>
      </c>
      <c r="R540" s="478"/>
      <c r="S540" s="478"/>
      <c r="T540" s="478"/>
      <c r="U540" s="478"/>
      <c r="V540" s="478"/>
      <c r="W540" s="478"/>
      <c r="X540" s="244">
        <f t="shared" si="1494"/>
        <v>0</v>
      </c>
      <c r="Y540" s="244">
        <f t="shared" si="1494"/>
        <v>0</v>
      </c>
      <c r="Z540" s="474">
        <f t="shared" si="1495"/>
        <v>0</v>
      </c>
      <c r="AA540" s="474">
        <f t="shared" si="1495"/>
        <v>0</v>
      </c>
      <c r="AB540" s="244">
        <f t="shared" si="1496"/>
        <v>0</v>
      </c>
      <c r="AC540" s="244">
        <f t="shared" si="1496"/>
        <v>0</v>
      </c>
      <c r="AD540" s="474">
        <f t="shared" si="1497"/>
        <v>0</v>
      </c>
      <c r="AE540" s="475">
        <f t="shared" si="1497"/>
        <v>0</v>
      </c>
    </row>
    <row r="541" spans="1:31" x14ac:dyDescent="0.2">
      <c r="A541" s="464"/>
      <c r="B541" s="465"/>
      <c r="C541" s="469" t="s">
        <v>403</v>
      </c>
      <c r="D541" s="470">
        <f t="shared" ref="D541:I541" si="1500">SUM(D542:D543)</f>
        <v>0</v>
      </c>
      <c r="E541" s="470">
        <f t="shared" si="1500"/>
        <v>0</v>
      </c>
      <c r="F541" s="470">
        <f t="shared" si="1500"/>
        <v>0</v>
      </c>
      <c r="G541" s="470">
        <f t="shared" si="1500"/>
        <v>0</v>
      </c>
      <c r="H541" s="470">
        <f t="shared" si="1500"/>
        <v>0</v>
      </c>
      <c r="I541" s="470">
        <f t="shared" si="1500"/>
        <v>0</v>
      </c>
      <c r="J541" s="236">
        <f t="shared" si="1489"/>
        <v>0</v>
      </c>
      <c r="K541" s="236">
        <f t="shared" si="1489"/>
        <v>0</v>
      </c>
      <c r="L541" s="471">
        <f t="shared" si="1490"/>
        <v>0</v>
      </c>
      <c r="M541" s="471">
        <f t="shared" si="1490"/>
        <v>0</v>
      </c>
      <c r="N541" s="236">
        <f t="shared" si="1491"/>
        <v>0</v>
      </c>
      <c r="O541" s="236">
        <f t="shared" si="1491"/>
        <v>0</v>
      </c>
      <c r="P541" s="471">
        <f t="shared" si="1492"/>
        <v>0</v>
      </c>
      <c r="Q541" s="472">
        <f t="shared" si="1492"/>
        <v>0</v>
      </c>
      <c r="R541" s="470">
        <f t="shared" ref="R541:W541" si="1501">SUM(R542:R543)</f>
        <v>0</v>
      </c>
      <c r="S541" s="470">
        <f t="shared" si="1501"/>
        <v>0</v>
      </c>
      <c r="T541" s="470">
        <f t="shared" si="1501"/>
        <v>0</v>
      </c>
      <c r="U541" s="470">
        <f t="shared" si="1501"/>
        <v>0</v>
      </c>
      <c r="V541" s="470">
        <f t="shared" si="1501"/>
        <v>0</v>
      </c>
      <c r="W541" s="470">
        <f t="shared" si="1501"/>
        <v>0</v>
      </c>
      <c r="X541" s="236">
        <f t="shared" si="1494"/>
        <v>0</v>
      </c>
      <c r="Y541" s="236">
        <f t="shared" si="1494"/>
        <v>0</v>
      </c>
      <c r="Z541" s="471">
        <f t="shared" si="1495"/>
        <v>0</v>
      </c>
      <c r="AA541" s="471">
        <f t="shared" si="1495"/>
        <v>0</v>
      </c>
      <c r="AB541" s="236">
        <f t="shared" si="1496"/>
        <v>0</v>
      </c>
      <c r="AC541" s="236">
        <f t="shared" si="1496"/>
        <v>0</v>
      </c>
      <c r="AD541" s="471">
        <f t="shared" si="1497"/>
        <v>0</v>
      </c>
      <c r="AE541" s="472">
        <f t="shared" si="1497"/>
        <v>0</v>
      </c>
    </row>
    <row r="542" spans="1:31" x14ac:dyDescent="0.2">
      <c r="A542" s="464"/>
      <c r="B542" s="465"/>
      <c r="C542" s="506" t="s">
        <v>334</v>
      </c>
      <c r="D542" s="478"/>
      <c r="E542" s="478"/>
      <c r="F542" s="478"/>
      <c r="G542" s="478"/>
      <c r="H542" s="478"/>
      <c r="I542" s="478"/>
      <c r="J542" s="244">
        <f t="shared" si="1489"/>
        <v>0</v>
      </c>
      <c r="K542" s="244">
        <f t="shared" si="1489"/>
        <v>0</v>
      </c>
      <c r="L542" s="474">
        <f t="shared" si="1490"/>
        <v>0</v>
      </c>
      <c r="M542" s="474">
        <f t="shared" si="1490"/>
        <v>0</v>
      </c>
      <c r="N542" s="244">
        <f t="shared" si="1491"/>
        <v>0</v>
      </c>
      <c r="O542" s="244">
        <f t="shared" si="1491"/>
        <v>0</v>
      </c>
      <c r="P542" s="474">
        <f t="shared" si="1492"/>
        <v>0</v>
      </c>
      <c r="Q542" s="475">
        <f t="shared" si="1492"/>
        <v>0</v>
      </c>
      <c r="R542" s="478"/>
      <c r="S542" s="478"/>
      <c r="T542" s="478"/>
      <c r="U542" s="478"/>
      <c r="V542" s="478"/>
      <c r="W542" s="478"/>
      <c r="X542" s="244">
        <f t="shared" si="1494"/>
        <v>0</v>
      </c>
      <c r="Y542" s="244">
        <f t="shared" si="1494"/>
        <v>0</v>
      </c>
      <c r="Z542" s="474">
        <f t="shared" si="1495"/>
        <v>0</v>
      </c>
      <c r="AA542" s="474">
        <f t="shared" si="1495"/>
        <v>0</v>
      </c>
      <c r="AB542" s="244">
        <f t="shared" si="1496"/>
        <v>0</v>
      </c>
      <c r="AC542" s="244">
        <f t="shared" si="1496"/>
        <v>0</v>
      </c>
      <c r="AD542" s="474">
        <f t="shared" si="1497"/>
        <v>0</v>
      </c>
      <c r="AE542" s="475">
        <f t="shared" si="1497"/>
        <v>0</v>
      </c>
    </row>
    <row r="543" spans="1:31" x14ac:dyDescent="0.2">
      <c r="A543" s="464"/>
      <c r="B543" s="465"/>
      <c r="C543" s="506" t="s">
        <v>336</v>
      </c>
      <c r="D543" s="478"/>
      <c r="E543" s="478"/>
      <c r="F543" s="478"/>
      <c r="G543" s="478"/>
      <c r="H543" s="478"/>
      <c r="I543" s="478"/>
      <c r="J543" s="244">
        <f t="shared" si="1489"/>
        <v>0</v>
      </c>
      <c r="K543" s="244">
        <f t="shared" si="1489"/>
        <v>0</v>
      </c>
      <c r="L543" s="474">
        <f t="shared" si="1490"/>
        <v>0</v>
      </c>
      <c r="M543" s="474">
        <f t="shared" si="1490"/>
        <v>0</v>
      </c>
      <c r="N543" s="244">
        <f t="shared" si="1491"/>
        <v>0</v>
      </c>
      <c r="O543" s="244">
        <f t="shared" si="1491"/>
        <v>0</v>
      </c>
      <c r="P543" s="474">
        <f t="shared" si="1492"/>
        <v>0</v>
      </c>
      <c r="Q543" s="475">
        <f t="shared" si="1492"/>
        <v>0</v>
      </c>
      <c r="R543" s="478"/>
      <c r="S543" s="478"/>
      <c r="T543" s="478"/>
      <c r="U543" s="478"/>
      <c r="V543" s="478"/>
      <c r="W543" s="478"/>
      <c r="X543" s="244">
        <f t="shared" si="1494"/>
        <v>0</v>
      </c>
      <c r="Y543" s="244">
        <f t="shared" si="1494"/>
        <v>0</v>
      </c>
      <c r="Z543" s="474">
        <f t="shared" si="1495"/>
        <v>0</v>
      </c>
      <c r="AA543" s="474">
        <f t="shared" si="1495"/>
        <v>0</v>
      </c>
      <c r="AB543" s="244">
        <f t="shared" si="1496"/>
        <v>0</v>
      </c>
      <c r="AC543" s="244">
        <f t="shared" si="1496"/>
        <v>0</v>
      </c>
      <c r="AD543" s="474">
        <f t="shared" si="1497"/>
        <v>0</v>
      </c>
      <c r="AE543" s="475">
        <f t="shared" si="1497"/>
        <v>0</v>
      </c>
    </row>
    <row r="544" spans="1:31" x14ac:dyDescent="0.2">
      <c r="A544" s="464"/>
      <c r="B544" s="465"/>
      <c r="C544" s="469" t="s">
        <v>404</v>
      </c>
      <c r="D544" s="470">
        <f t="shared" ref="D544:I544" si="1502">SUM(D545:D546)</f>
        <v>0</v>
      </c>
      <c r="E544" s="470">
        <f t="shared" si="1502"/>
        <v>0</v>
      </c>
      <c r="F544" s="470">
        <f t="shared" si="1502"/>
        <v>0</v>
      </c>
      <c r="G544" s="470">
        <f t="shared" si="1502"/>
        <v>0</v>
      </c>
      <c r="H544" s="470">
        <f t="shared" si="1502"/>
        <v>0</v>
      </c>
      <c r="I544" s="470">
        <f t="shared" si="1502"/>
        <v>0</v>
      </c>
      <c r="J544" s="236">
        <f t="shared" si="1489"/>
        <v>0</v>
      </c>
      <c r="K544" s="236">
        <f t="shared" si="1489"/>
        <v>0</v>
      </c>
      <c r="L544" s="471">
        <f t="shared" si="1490"/>
        <v>0</v>
      </c>
      <c r="M544" s="471">
        <f t="shared" si="1490"/>
        <v>0</v>
      </c>
      <c r="N544" s="236">
        <f t="shared" si="1491"/>
        <v>0</v>
      </c>
      <c r="O544" s="236">
        <f t="shared" si="1491"/>
        <v>0</v>
      </c>
      <c r="P544" s="471">
        <f t="shared" si="1492"/>
        <v>0</v>
      </c>
      <c r="Q544" s="472">
        <f t="shared" si="1492"/>
        <v>0</v>
      </c>
      <c r="R544" s="470">
        <f t="shared" ref="R544:W544" si="1503">SUM(R545:R546)</f>
        <v>0</v>
      </c>
      <c r="S544" s="470">
        <f t="shared" si="1503"/>
        <v>0</v>
      </c>
      <c r="T544" s="470">
        <f t="shared" si="1503"/>
        <v>0</v>
      </c>
      <c r="U544" s="470">
        <f t="shared" si="1503"/>
        <v>0</v>
      </c>
      <c r="V544" s="470">
        <f t="shared" si="1503"/>
        <v>0</v>
      </c>
      <c r="W544" s="470">
        <f t="shared" si="1503"/>
        <v>0</v>
      </c>
      <c r="X544" s="236">
        <f t="shared" si="1494"/>
        <v>0</v>
      </c>
      <c r="Y544" s="236">
        <f t="shared" si="1494"/>
        <v>0</v>
      </c>
      <c r="Z544" s="471">
        <f t="shared" si="1495"/>
        <v>0</v>
      </c>
      <c r="AA544" s="471">
        <f t="shared" si="1495"/>
        <v>0</v>
      </c>
      <c r="AB544" s="236">
        <f t="shared" si="1496"/>
        <v>0</v>
      </c>
      <c r="AC544" s="236">
        <f t="shared" si="1496"/>
        <v>0</v>
      </c>
      <c r="AD544" s="471">
        <f t="shared" si="1497"/>
        <v>0</v>
      </c>
      <c r="AE544" s="472">
        <f t="shared" si="1497"/>
        <v>0</v>
      </c>
    </row>
    <row r="545" spans="1:31" x14ac:dyDescent="0.2">
      <c r="A545" s="464"/>
      <c r="B545" s="465"/>
      <c r="C545" s="506" t="s">
        <v>334</v>
      </c>
      <c r="D545" s="478"/>
      <c r="E545" s="478"/>
      <c r="F545" s="478"/>
      <c r="G545" s="478"/>
      <c r="H545" s="478"/>
      <c r="I545" s="478"/>
      <c r="J545" s="244">
        <f t="shared" si="1489"/>
        <v>0</v>
      </c>
      <c r="K545" s="244">
        <f t="shared" si="1489"/>
        <v>0</v>
      </c>
      <c r="L545" s="474">
        <f t="shared" si="1490"/>
        <v>0</v>
      </c>
      <c r="M545" s="474">
        <f t="shared" si="1490"/>
        <v>0</v>
      </c>
      <c r="N545" s="244">
        <f t="shared" si="1491"/>
        <v>0</v>
      </c>
      <c r="O545" s="244">
        <f t="shared" si="1491"/>
        <v>0</v>
      </c>
      <c r="P545" s="474">
        <f t="shared" si="1492"/>
        <v>0</v>
      </c>
      <c r="Q545" s="475">
        <f t="shared" si="1492"/>
        <v>0</v>
      </c>
      <c r="R545" s="478"/>
      <c r="S545" s="478"/>
      <c r="T545" s="478"/>
      <c r="U545" s="478"/>
      <c r="V545" s="478"/>
      <c r="W545" s="478"/>
      <c r="X545" s="244">
        <f t="shared" si="1494"/>
        <v>0</v>
      </c>
      <c r="Y545" s="244">
        <f t="shared" si="1494"/>
        <v>0</v>
      </c>
      <c r="Z545" s="474">
        <f t="shared" si="1495"/>
        <v>0</v>
      </c>
      <c r="AA545" s="474">
        <f t="shared" si="1495"/>
        <v>0</v>
      </c>
      <c r="AB545" s="244">
        <f t="shared" si="1496"/>
        <v>0</v>
      </c>
      <c r="AC545" s="244">
        <f t="shared" si="1496"/>
        <v>0</v>
      </c>
      <c r="AD545" s="474">
        <f t="shared" si="1497"/>
        <v>0</v>
      </c>
      <c r="AE545" s="475">
        <f t="shared" si="1497"/>
        <v>0</v>
      </c>
    </row>
    <row r="546" spans="1:31" x14ac:dyDescent="0.2">
      <c r="A546" s="464"/>
      <c r="B546" s="465"/>
      <c r="C546" s="506" t="s">
        <v>336</v>
      </c>
      <c r="D546" s="478"/>
      <c r="E546" s="478"/>
      <c r="F546" s="478"/>
      <c r="G546" s="478"/>
      <c r="H546" s="478"/>
      <c r="I546" s="478"/>
      <c r="J546" s="244">
        <f t="shared" si="1489"/>
        <v>0</v>
      </c>
      <c r="K546" s="244">
        <f t="shared" si="1489"/>
        <v>0</v>
      </c>
      <c r="L546" s="474">
        <f t="shared" si="1490"/>
        <v>0</v>
      </c>
      <c r="M546" s="474">
        <f t="shared" si="1490"/>
        <v>0</v>
      </c>
      <c r="N546" s="244">
        <f t="shared" si="1491"/>
        <v>0</v>
      </c>
      <c r="O546" s="244">
        <f t="shared" si="1491"/>
        <v>0</v>
      </c>
      <c r="P546" s="474">
        <f t="shared" si="1492"/>
        <v>0</v>
      </c>
      <c r="Q546" s="475">
        <f t="shared" si="1492"/>
        <v>0</v>
      </c>
      <c r="R546" s="478"/>
      <c r="S546" s="478"/>
      <c r="T546" s="478"/>
      <c r="U546" s="478"/>
      <c r="V546" s="478"/>
      <c r="W546" s="478"/>
      <c r="X546" s="244">
        <f t="shared" si="1494"/>
        <v>0</v>
      </c>
      <c r="Y546" s="244">
        <f t="shared" si="1494"/>
        <v>0</v>
      </c>
      <c r="Z546" s="474">
        <f t="shared" si="1495"/>
        <v>0</v>
      </c>
      <c r="AA546" s="474">
        <f t="shared" si="1495"/>
        <v>0</v>
      </c>
      <c r="AB546" s="244">
        <f t="shared" si="1496"/>
        <v>0</v>
      </c>
      <c r="AC546" s="244">
        <f t="shared" si="1496"/>
        <v>0</v>
      </c>
      <c r="AD546" s="474">
        <f t="shared" si="1497"/>
        <v>0</v>
      </c>
      <c r="AE546" s="475">
        <f t="shared" si="1497"/>
        <v>0</v>
      </c>
    </row>
    <row r="547" spans="1:31" x14ac:dyDescent="0.2">
      <c r="A547" s="457">
        <v>6</v>
      </c>
      <c r="B547" s="458"/>
      <c r="C547" s="459" t="s">
        <v>413</v>
      </c>
      <c r="D547" s="853"/>
      <c r="E547" s="854"/>
      <c r="F547" s="853"/>
      <c r="G547" s="854"/>
      <c r="H547" s="853"/>
      <c r="I547" s="854"/>
      <c r="J547" s="853"/>
      <c r="K547" s="854"/>
      <c r="L547" s="853"/>
      <c r="M547" s="854"/>
      <c r="N547" s="853"/>
      <c r="O547" s="854"/>
      <c r="P547" s="853"/>
      <c r="Q547" s="855"/>
      <c r="R547" s="856"/>
      <c r="S547" s="854"/>
      <c r="T547" s="853"/>
      <c r="U547" s="854"/>
      <c r="V547" s="853"/>
      <c r="W547" s="854"/>
      <c r="X547" s="853"/>
      <c r="Y547" s="854"/>
      <c r="Z547" s="853"/>
      <c r="AA547" s="854"/>
      <c r="AB547" s="853"/>
      <c r="AC547" s="854"/>
      <c r="AD547" s="853"/>
      <c r="AE547" s="855"/>
    </row>
    <row r="548" spans="1:31" x14ac:dyDescent="0.2">
      <c r="A548" s="464"/>
      <c r="B548" s="465"/>
      <c r="C548" s="469" t="s">
        <v>396</v>
      </c>
      <c r="D548" s="470">
        <f t="shared" ref="D548:I548" si="1504">SUM(D549:D550)</f>
        <v>0</v>
      </c>
      <c r="E548" s="470">
        <f t="shared" si="1504"/>
        <v>0</v>
      </c>
      <c r="F548" s="470">
        <f t="shared" si="1504"/>
        <v>0</v>
      </c>
      <c r="G548" s="470">
        <f t="shared" si="1504"/>
        <v>0</v>
      </c>
      <c r="H548" s="470">
        <f t="shared" si="1504"/>
        <v>0</v>
      </c>
      <c r="I548" s="470">
        <f t="shared" si="1504"/>
        <v>0</v>
      </c>
      <c r="J548" s="236">
        <f t="shared" ref="J548:K559" si="1505">IFERROR(H548/F548,0)</f>
        <v>0</v>
      </c>
      <c r="K548" s="236">
        <f t="shared" si="1505"/>
        <v>0</v>
      </c>
      <c r="L548" s="471">
        <f t="shared" ref="L548:M559" si="1506">H548-F548</f>
        <v>0</v>
      </c>
      <c r="M548" s="471">
        <f t="shared" si="1506"/>
        <v>0</v>
      </c>
      <c r="N548" s="236">
        <f t="shared" ref="N548:O559" si="1507">IFERROR(H548/D548,0)</f>
        <v>0</v>
      </c>
      <c r="O548" s="236">
        <f t="shared" si="1507"/>
        <v>0</v>
      </c>
      <c r="P548" s="471">
        <f t="shared" ref="P548:Q559" si="1508">H548-D548</f>
        <v>0</v>
      </c>
      <c r="Q548" s="472">
        <f t="shared" si="1508"/>
        <v>0</v>
      </c>
      <c r="R548" s="470">
        <f t="shared" ref="R548:W548" si="1509">SUM(R549:R550)</f>
        <v>0</v>
      </c>
      <c r="S548" s="470">
        <f t="shared" si="1509"/>
        <v>0</v>
      </c>
      <c r="T548" s="470">
        <f t="shared" si="1509"/>
        <v>0</v>
      </c>
      <c r="U548" s="470">
        <f t="shared" si="1509"/>
        <v>0</v>
      </c>
      <c r="V548" s="470">
        <f t="shared" si="1509"/>
        <v>0</v>
      </c>
      <c r="W548" s="470">
        <f t="shared" si="1509"/>
        <v>0</v>
      </c>
      <c r="X548" s="236">
        <f t="shared" ref="X548:Y559" si="1510">IFERROR(V548/T548,0)</f>
        <v>0</v>
      </c>
      <c r="Y548" s="236">
        <f t="shared" si="1510"/>
        <v>0</v>
      </c>
      <c r="Z548" s="471">
        <f t="shared" ref="Z548:AA559" si="1511">V548-T548</f>
        <v>0</v>
      </c>
      <c r="AA548" s="471">
        <f t="shared" si="1511"/>
        <v>0</v>
      </c>
      <c r="AB548" s="236">
        <f t="shared" ref="AB548:AC559" si="1512">IFERROR(V548/R548,0)</f>
        <v>0</v>
      </c>
      <c r="AC548" s="236">
        <f t="shared" si="1512"/>
        <v>0</v>
      </c>
      <c r="AD548" s="471">
        <f t="shared" ref="AD548:AE559" si="1513">V548-R548</f>
        <v>0</v>
      </c>
      <c r="AE548" s="472">
        <f t="shared" si="1513"/>
        <v>0</v>
      </c>
    </row>
    <row r="549" spans="1:31" x14ac:dyDescent="0.2">
      <c r="A549" s="464"/>
      <c r="B549" s="465"/>
      <c r="C549" s="506" t="s">
        <v>334</v>
      </c>
      <c r="D549" s="473"/>
      <c r="E549" s="473"/>
      <c r="F549" s="473"/>
      <c r="G549" s="473"/>
      <c r="H549" s="473"/>
      <c r="I549" s="473"/>
      <c r="J549" s="244">
        <f t="shared" si="1505"/>
        <v>0</v>
      </c>
      <c r="K549" s="244">
        <f t="shared" si="1505"/>
        <v>0</v>
      </c>
      <c r="L549" s="474">
        <f t="shared" si="1506"/>
        <v>0</v>
      </c>
      <c r="M549" s="474">
        <f t="shared" si="1506"/>
        <v>0</v>
      </c>
      <c r="N549" s="244">
        <f t="shared" si="1507"/>
        <v>0</v>
      </c>
      <c r="O549" s="244">
        <f t="shared" si="1507"/>
        <v>0</v>
      </c>
      <c r="P549" s="474">
        <f t="shared" si="1508"/>
        <v>0</v>
      </c>
      <c r="Q549" s="475">
        <f t="shared" si="1508"/>
        <v>0</v>
      </c>
      <c r="R549" s="473"/>
      <c r="S549" s="473"/>
      <c r="T549" s="473"/>
      <c r="U549" s="473"/>
      <c r="V549" s="473"/>
      <c r="W549" s="473"/>
      <c r="X549" s="244">
        <f t="shared" si="1510"/>
        <v>0</v>
      </c>
      <c r="Y549" s="244">
        <f t="shared" si="1510"/>
        <v>0</v>
      </c>
      <c r="Z549" s="474">
        <f t="shared" si="1511"/>
        <v>0</v>
      </c>
      <c r="AA549" s="474">
        <f t="shared" si="1511"/>
        <v>0</v>
      </c>
      <c r="AB549" s="244">
        <f t="shared" si="1512"/>
        <v>0</v>
      </c>
      <c r="AC549" s="244">
        <f t="shared" si="1512"/>
        <v>0</v>
      </c>
      <c r="AD549" s="474">
        <f t="shared" si="1513"/>
        <v>0</v>
      </c>
      <c r="AE549" s="475">
        <f t="shared" si="1513"/>
        <v>0</v>
      </c>
    </row>
    <row r="550" spans="1:31" x14ac:dyDescent="0.2">
      <c r="A550" s="464"/>
      <c r="B550" s="465"/>
      <c r="C550" s="506" t="s">
        <v>336</v>
      </c>
      <c r="D550" s="473"/>
      <c r="E550" s="473"/>
      <c r="F550" s="473"/>
      <c r="G550" s="473"/>
      <c r="H550" s="473"/>
      <c r="I550" s="473"/>
      <c r="J550" s="244">
        <f t="shared" si="1505"/>
        <v>0</v>
      </c>
      <c r="K550" s="244">
        <f t="shared" si="1505"/>
        <v>0</v>
      </c>
      <c r="L550" s="474">
        <f t="shared" si="1506"/>
        <v>0</v>
      </c>
      <c r="M550" s="474">
        <f t="shared" si="1506"/>
        <v>0</v>
      </c>
      <c r="N550" s="244">
        <f t="shared" si="1507"/>
        <v>0</v>
      </c>
      <c r="O550" s="244">
        <f t="shared" si="1507"/>
        <v>0</v>
      </c>
      <c r="P550" s="474">
        <f t="shared" si="1508"/>
        <v>0</v>
      </c>
      <c r="Q550" s="475">
        <f t="shared" si="1508"/>
        <v>0</v>
      </c>
      <c r="R550" s="473"/>
      <c r="S550" s="473"/>
      <c r="T550" s="473"/>
      <c r="U550" s="473"/>
      <c r="V550" s="473"/>
      <c r="W550" s="473"/>
      <c r="X550" s="244">
        <f t="shared" si="1510"/>
        <v>0</v>
      </c>
      <c r="Y550" s="244">
        <f t="shared" si="1510"/>
        <v>0</v>
      </c>
      <c r="Z550" s="474">
        <f t="shared" si="1511"/>
        <v>0</v>
      </c>
      <c r="AA550" s="474">
        <f t="shared" si="1511"/>
        <v>0</v>
      </c>
      <c r="AB550" s="244">
        <f t="shared" si="1512"/>
        <v>0</v>
      </c>
      <c r="AC550" s="244">
        <f t="shared" si="1512"/>
        <v>0</v>
      </c>
      <c r="AD550" s="474">
        <f t="shared" si="1513"/>
        <v>0</v>
      </c>
      <c r="AE550" s="475">
        <f t="shared" si="1513"/>
        <v>0</v>
      </c>
    </row>
    <row r="551" spans="1:31" x14ac:dyDescent="0.2">
      <c r="A551" s="464"/>
      <c r="B551" s="465"/>
      <c r="C551" s="469" t="s">
        <v>402</v>
      </c>
      <c r="D551" s="470">
        <f t="shared" ref="D551:I551" si="1514">SUM(D552:D553)</f>
        <v>0</v>
      </c>
      <c r="E551" s="470">
        <f t="shared" si="1514"/>
        <v>0</v>
      </c>
      <c r="F551" s="470">
        <f t="shared" si="1514"/>
        <v>0</v>
      </c>
      <c r="G551" s="470">
        <f t="shared" si="1514"/>
        <v>0</v>
      </c>
      <c r="H551" s="470">
        <f t="shared" si="1514"/>
        <v>0</v>
      </c>
      <c r="I551" s="470">
        <f t="shared" si="1514"/>
        <v>0</v>
      </c>
      <c r="J551" s="236">
        <f t="shared" si="1505"/>
        <v>0</v>
      </c>
      <c r="K551" s="236">
        <f t="shared" si="1505"/>
        <v>0</v>
      </c>
      <c r="L551" s="471">
        <f t="shared" si="1506"/>
        <v>0</v>
      </c>
      <c r="M551" s="471">
        <f t="shared" si="1506"/>
        <v>0</v>
      </c>
      <c r="N551" s="236">
        <f t="shared" si="1507"/>
        <v>0</v>
      </c>
      <c r="O551" s="236">
        <f t="shared" si="1507"/>
        <v>0</v>
      </c>
      <c r="P551" s="471">
        <f t="shared" si="1508"/>
        <v>0</v>
      </c>
      <c r="Q551" s="472">
        <f t="shared" si="1508"/>
        <v>0</v>
      </c>
      <c r="R551" s="470">
        <f t="shared" ref="R551:W551" si="1515">SUM(R552:R553)</f>
        <v>0</v>
      </c>
      <c r="S551" s="470">
        <f t="shared" si="1515"/>
        <v>0</v>
      </c>
      <c r="T551" s="470">
        <f t="shared" si="1515"/>
        <v>0</v>
      </c>
      <c r="U551" s="470">
        <f t="shared" si="1515"/>
        <v>0</v>
      </c>
      <c r="V551" s="470">
        <f t="shared" si="1515"/>
        <v>0</v>
      </c>
      <c r="W551" s="470">
        <f t="shared" si="1515"/>
        <v>0</v>
      </c>
      <c r="X551" s="236">
        <f t="shared" si="1510"/>
        <v>0</v>
      </c>
      <c r="Y551" s="236">
        <f t="shared" si="1510"/>
        <v>0</v>
      </c>
      <c r="Z551" s="471">
        <f t="shared" si="1511"/>
        <v>0</v>
      </c>
      <c r="AA551" s="471">
        <f t="shared" si="1511"/>
        <v>0</v>
      </c>
      <c r="AB551" s="236">
        <f t="shared" si="1512"/>
        <v>0</v>
      </c>
      <c r="AC551" s="236">
        <f t="shared" si="1512"/>
        <v>0</v>
      </c>
      <c r="AD551" s="471">
        <f t="shared" si="1513"/>
        <v>0</v>
      </c>
      <c r="AE551" s="472">
        <f t="shared" si="1513"/>
        <v>0</v>
      </c>
    </row>
    <row r="552" spans="1:31" x14ac:dyDescent="0.2">
      <c r="A552" s="464"/>
      <c r="B552" s="465"/>
      <c r="C552" s="506" t="s">
        <v>334</v>
      </c>
      <c r="D552" s="478"/>
      <c r="E552" s="478"/>
      <c r="F552" s="478"/>
      <c r="G552" s="478"/>
      <c r="H552" s="478"/>
      <c r="I552" s="478"/>
      <c r="J552" s="244">
        <f t="shared" si="1505"/>
        <v>0</v>
      </c>
      <c r="K552" s="244">
        <f t="shared" si="1505"/>
        <v>0</v>
      </c>
      <c r="L552" s="474">
        <f t="shared" si="1506"/>
        <v>0</v>
      </c>
      <c r="M552" s="474">
        <f t="shared" si="1506"/>
        <v>0</v>
      </c>
      <c r="N552" s="244">
        <f t="shared" si="1507"/>
        <v>0</v>
      </c>
      <c r="O552" s="244">
        <f t="shared" si="1507"/>
        <v>0</v>
      </c>
      <c r="P552" s="474">
        <f t="shared" si="1508"/>
        <v>0</v>
      </c>
      <c r="Q552" s="475">
        <f t="shared" si="1508"/>
        <v>0</v>
      </c>
      <c r="R552" s="478"/>
      <c r="S552" s="478"/>
      <c r="T552" s="478"/>
      <c r="U552" s="478"/>
      <c r="V552" s="478"/>
      <c r="W552" s="478"/>
      <c r="X552" s="244">
        <f t="shared" si="1510"/>
        <v>0</v>
      </c>
      <c r="Y552" s="244">
        <f t="shared" si="1510"/>
        <v>0</v>
      </c>
      <c r="Z552" s="474">
        <f t="shared" si="1511"/>
        <v>0</v>
      </c>
      <c r="AA552" s="474">
        <f t="shared" si="1511"/>
        <v>0</v>
      </c>
      <c r="AB552" s="244">
        <f t="shared" si="1512"/>
        <v>0</v>
      </c>
      <c r="AC552" s="244">
        <f t="shared" si="1512"/>
        <v>0</v>
      </c>
      <c r="AD552" s="474">
        <f t="shared" si="1513"/>
        <v>0</v>
      </c>
      <c r="AE552" s="475">
        <f t="shared" si="1513"/>
        <v>0</v>
      </c>
    </row>
    <row r="553" spans="1:31" x14ac:dyDescent="0.2">
      <c r="A553" s="464"/>
      <c r="B553" s="465"/>
      <c r="C553" s="506" t="s">
        <v>336</v>
      </c>
      <c r="D553" s="478"/>
      <c r="E553" s="478"/>
      <c r="F553" s="478"/>
      <c r="G553" s="478"/>
      <c r="H553" s="478"/>
      <c r="I553" s="478"/>
      <c r="J553" s="244">
        <f t="shared" si="1505"/>
        <v>0</v>
      </c>
      <c r="K553" s="244">
        <f t="shared" si="1505"/>
        <v>0</v>
      </c>
      <c r="L553" s="474">
        <f t="shared" si="1506"/>
        <v>0</v>
      </c>
      <c r="M553" s="474">
        <f t="shared" si="1506"/>
        <v>0</v>
      </c>
      <c r="N553" s="244">
        <f t="shared" si="1507"/>
        <v>0</v>
      </c>
      <c r="O553" s="244">
        <f t="shared" si="1507"/>
        <v>0</v>
      </c>
      <c r="P553" s="474">
        <f t="shared" si="1508"/>
        <v>0</v>
      </c>
      <c r="Q553" s="475">
        <f t="shared" si="1508"/>
        <v>0</v>
      </c>
      <c r="R553" s="478"/>
      <c r="S553" s="478"/>
      <c r="T553" s="478"/>
      <c r="U553" s="478"/>
      <c r="V553" s="478"/>
      <c r="W553" s="478"/>
      <c r="X553" s="244">
        <f t="shared" si="1510"/>
        <v>0</v>
      </c>
      <c r="Y553" s="244">
        <f t="shared" si="1510"/>
        <v>0</v>
      </c>
      <c r="Z553" s="474">
        <f t="shared" si="1511"/>
        <v>0</v>
      </c>
      <c r="AA553" s="474">
        <f t="shared" si="1511"/>
        <v>0</v>
      </c>
      <c r="AB553" s="244">
        <f t="shared" si="1512"/>
        <v>0</v>
      </c>
      <c r="AC553" s="244">
        <f t="shared" si="1512"/>
        <v>0</v>
      </c>
      <c r="AD553" s="474">
        <f t="shared" si="1513"/>
        <v>0</v>
      </c>
      <c r="AE553" s="475">
        <f t="shared" si="1513"/>
        <v>0</v>
      </c>
    </row>
    <row r="554" spans="1:31" x14ac:dyDescent="0.2">
      <c r="A554" s="464"/>
      <c r="B554" s="465"/>
      <c r="C554" s="469" t="s">
        <v>403</v>
      </c>
      <c r="D554" s="470">
        <f t="shared" ref="D554:I554" si="1516">SUM(D555:D556)</f>
        <v>0</v>
      </c>
      <c r="E554" s="470">
        <f t="shared" si="1516"/>
        <v>0</v>
      </c>
      <c r="F554" s="470">
        <f t="shared" si="1516"/>
        <v>0</v>
      </c>
      <c r="G554" s="470">
        <f t="shared" si="1516"/>
        <v>0</v>
      </c>
      <c r="H554" s="470">
        <f t="shared" si="1516"/>
        <v>0</v>
      </c>
      <c r="I554" s="470">
        <f t="shared" si="1516"/>
        <v>0</v>
      </c>
      <c r="J554" s="236">
        <f t="shared" si="1505"/>
        <v>0</v>
      </c>
      <c r="K554" s="236">
        <f t="shared" si="1505"/>
        <v>0</v>
      </c>
      <c r="L554" s="471">
        <f t="shared" si="1506"/>
        <v>0</v>
      </c>
      <c r="M554" s="471">
        <f t="shared" si="1506"/>
        <v>0</v>
      </c>
      <c r="N554" s="236">
        <f t="shared" si="1507"/>
        <v>0</v>
      </c>
      <c r="O554" s="236">
        <f t="shared" si="1507"/>
        <v>0</v>
      </c>
      <c r="P554" s="471">
        <f t="shared" si="1508"/>
        <v>0</v>
      </c>
      <c r="Q554" s="472">
        <f t="shared" si="1508"/>
        <v>0</v>
      </c>
      <c r="R554" s="470">
        <f t="shared" ref="R554:W554" si="1517">SUM(R555:R556)</f>
        <v>0</v>
      </c>
      <c r="S554" s="470">
        <f t="shared" si="1517"/>
        <v>0</v>
      </c>
      <c r="T554" s="470">
        <f t="shared" si="1517"/>
        <v>0</v>
      </c>
      <c r="U554" s="470">
        <f t="shared" si="1517"/>
        <v>0</v>
      </c>
      <c r="V554" s="470">
        <f t="shared" si="1517"/>
        <v>0</v>
      </c>
      <c r="W554" s="470">
        <f t="shared" si="1517"/>
        <v>0</v>
      </c>
      <c r="X554" s="236">
        <f t="shared" si="1510"/>
        <v>0</v>
      </c>
      <c r="Y554" s="236">
        <f t="shared" si="1510"/>
        <v>0</v>
      </c>
      <c r="Z554" s="471">
        <f t="shared" si="1511"/>
        <v>0</v>
      </c>
      <c r="AA554" s="471">
        <f t="shared" si="1511"/>
        <v>0</v>
      </c>
      <c r="AB554" s="236">
        <f t="shared" si="1512"/>
        <v>0</v>
      </c>
      <c r="AC554" s="236">
        <f t="shared" si="1512"/>
        <v>0</v>
      </c>
      <c r="AD554" s="471">
        <f t="shared" si="1513"/>
        <v>0</v>
      </c>
      <c r="AE554" s="472">
        <f t="shared" si="1513"/>
        <v>0</v>
      </c>
    </row>
    <row r="555" spans="1:31" x14ac:dyDescent="0.2">
      <c r="A555" s="464"/>
      <c r="B555" s="465"/>
      <c r="C555" s="506" t="s">
        <v>334</v>
      </c>
      <c r="D555" s="478"/>
      <c r="E555" s="478"/>
      <c r="F555" s="478"/>
      <c r="G555" s="478"/>
      <c r="H555" s="478"/>
      <c r="I555" s="478"/>
      <c r="J555" s="244">
        <f t="shared" si="1505"/>
        <v>0</v>
      </c>
      <c r="K555" s="244">
        <f t="shared" si="1505"/>
        <v>0</v>
      </c>
      <c r="L555" s="474">
        <f t="shared" si="1506"/>
        <v>0</v>
      </c>
      <c r="M555" s="474">
        <f t="shared" si="1506"/>
        <v>0</v>
      </c>
      <c r="N555" s="244">
        <f t="shared" si="1507"/>
        <v>0</v>
      </c>
      <c r="O555" s="244">
        <f t="shared" si="1507"/>
        <v>0</v>
      </c>
      <c r="P555" s="474">
        <f t="shared" si="1508"/>
        <v>0</v>
      </c>
      <c r="Q555" s="475">
        <f t="shared" si="1508"/>
        <v>0</v>
      </c>
      <c r="R555" s="478"/>
      <c r="S555" s="478"/>
      <c r="T555" s="478"/>
      <c r="U555" s="478"/>
      <c r="V555" s="478"/>
      <c r="W555" s="478"/>
      <c r="X555" s="244">
        <f t="shared" si="1510"/>
        <v>0</v>
      </c>
      <c r="Y555" s="244">
        <f t="shared" si="1510"/>
        <v>0</v>
      </c>
      <c r="Z555" s="474">
        <f t="shared" si="1511"/>
        <v>0</v>
      </c>
      <c r="AA555" s="474">
        <f t="shared" si="1511"/>
        <v>0</v>
      </c>
      <c r="AB555" s="244">
        <f t="shared" si="1512"/>
        <v>0</v>
      </c>
      <c r="AC555" s="244">
        <f t="shared" si="1512"/>
        <v>0</v>
      </c>
      <c r="AD555" s="474">
        <f t="shared" si="1513"/>
        <v>0</v>
      </c>
      <c r="AE555" s="475">
        <f t="shared" si="1513"/>
        <v>0</v>
      </c>
    </row>
    <row r="556" spans="1:31" x14ac:dyDescent="0.2">
      <c r="A556" s="464"/>
      <c r="B556" s="465"/>
      <c r="C556" s="506" t="s">
        <v>336</v>
      </c>
      <c r="D556" s="478"/>
      <c r="E556" s="478"/>
      <c r="F556" s="478"/>
      <c r="G556" s="478"/>
      <c r="H556" s="478"/>
      <c r="I556" s="478"/>
      <c r="J556" s="244">
        <f t="shared" si="1505"/>
        <v>0</v>
      </c>
      <c r="K556" s="244">
        <f t="shared" si="1505"/>
        <v>0</v>
      </c>
      <c r="L556" s="474">
        <f t="shared" si="1506"/>
        <v>0</v>
      </c>
      <c r="M556" s="474">
        <f t="shared" si="1506"/>
        <v>0</v>
      </c>
      <c r="N556" s="244">
        <f t="shared" si="1507"/>
        <v>0</v>
      </c>
      <c r="O556" s="244">
        <f t="shared" si="1507"/>
        <v>0</v>
      </c>
      <c r="P556" s="474">
        <f t="shared" si="1508"/>
        <v>0</v>
      </c>
      <c r="Q556" s="475">
        <f t="shared" si="1508"/>
        <v>0</v>
      </c>
      <c r="R556" s="478"/>
      <c r="S556" s="478"/>
      <c r="T556" s="478"/>
      <c r="U556" s="478"/>
      <c r="V556" s="478"/>
      <c r="W556" s="478"/>
      <c r="X556" s="244">
        <f t="shared" si="1510"/>
        <v>0</v>
      </c>
      <c r="Y556" s="244">
        <f t="shared" si="1510"/>
        <v>0</v>
      </c>
      <c r="Z556" s="474">
        <f t="shared" si="1511"/>
        <v>0</v>
      </c>
      <c r="AA556" s="474">
        <f t="shared" si="1511"/>
        <v>0</v>
      </c>
      <c r="AB556" s="244">
        <f t="shared" si="1512"/>
        <v>0</v>
      </c>
      <c r="AC556" s="244">
        <f t="shared" si="1512"/>
        <v>0</v>
      </c>
      <c r="AD556" s="474">
        <f t="shared" si="1513"/>
        <v>0</v>
      </c>
      <c r="AE556" s="475">
        <f t="shared" si="1513"/>
        <v>0</v>
      </c>
    </row>
    <row r="557" spans="1:31" x14ac:dyDescent="0.2">
      <c r="A557" s="464"/>
      <c r="B557" s="465"/>
      <c r="C557" s="469" t="s">
        <v>404</v>
      </c>
      <c r="D557" s="470">
        <f t="shared" ref="D557:I557" si="1518">SUM(D558:D559)</f>
        <v>0</v>
      </c>
      <c r="E557" s="470">
        <f t="shared" si="1518"/>
        <v>0</v>
      </c>
      <c r="F557" s="470">
        <f t="shared" si="1518"/>
        <v>0</v>
      </c>
      <c r="G557" s="470">
        <f t="shared" si="1518"/>
        <v>0</v>
      </c>
      <c r="H557" s="470">
        <f t="shared" si="1518"/>
        <v>0</v>
      </c>
      <c r="I557" s="470">
        <f t="shared" si="1518"/>
        <v>0</v>
      </c>
      <c r="J557" s="236">
        <f t="shared" si="1505"/>
        <v>0</v>
      </c>
      <c r="K557" s="236">
        <f t="shared" si="1505"/>
        <v>0</v>
      </c>
      <c r="L557" s="471">
        <f t="shared" si="1506"/>
        <v>0</v>
      </c>
      <c r="M557" s="471">
        <f t="shared" si="1506"/>
        <v>0</v>
      </c>
      <c r="N557" s="236">
        <f t="shared" si="1507"/>
        <v>0</v>
      </c>
      <c r="O557" s="236">
        <f t="shared" si="1507"/>
        <v>0</v>
      </c>
      <c r="P557" s="471">
        <f t="shared" si="1508"/>
        <v>0</v>
      </c>
      <c r="Q557" s="472">
        <f t="shared" si="1508"/>
        <v>0</v>
      </c>
      <c r="R557" s="470">
        <f t="shared" ref="R557:W557" si="1519">SUM(R558:R559)</f>
        <v>0</v>
      </c>
      <c r="S557" s="470">
        <f t="shared" si="1519"/>
        <v>0</v>
      </c>
      <c r="T557" s="470">
        <f t="shared" si="1519"/>
        <v>0</v>
      </c>
      <c r="U557" s="470">
        <f t="shared" si="1519"/>
        <v>0</v>
      </c>
      <c r="V557" s="470">
        <f t="shared" si="1519"/>
        <v>0</v>
      </c>
      <c r="W557" s="470">
        <f t="shared" si="1519"/>
        <v>0</v>
      </c>
      <c r="X557" s="236">
        <f t="shared" si="1510"/>
        <v>0</v>
      </c>
      <c r="Y557" s="236">
        <f t="shared" si="1510"/>
        <v>0</v>
      </c>
      <c r="Z557" s="471">
        <f t="shared" si="1511"/>
        <v>0</v>
      </c>
      <c r="AA557" s="471">
        <f t="shared" si="1511"/>
        <v>0</v>
      </c>
      <c r="AB557" s="236">
        <f t="shared" si="1512"/>
        <v>0</v>
      </c>
      <c r="AC557" s="236">
        <f t="shared" si="1512"/>
        <v>0</v>
      </c>
      <c r="AD557" s="471">
        <f t="shared" si="1513"/>
        <v>0</v>
      </c>
      <c r="AE557" s="472">
        <f t="shared" si="1513"/>
        <v>0</v>
      </c>
    </row>
    <row r="558" spans="1:31" x14ac:dyDescent="0.2">
      <c r="A558" s="464"/>
      <c r="B558" s="465"/>
      <c r="C558" s="506" t="s">
        <v>334</v>
      </c>
      <c r="D558" s="478"/>
      <c r="E558" s="478"/>
      <c r="F558" s="478"/>
      <c r="G558" s="478"/>
      <c r="H558" s="478"/>
      <c r="I558" s="478"/>
      <c r="J558" s="244">
        <f t="shared" si="1505"/>
        <v>0</v>
      </c>
      <c r="K558" s="244">
        <f t="shared" si="1505"/>
        <v>0</v>
      </c>
      <c r="L558" s="474">
        <f t="shared" si="1506"/>
        <v>0</v>
      </c>
      <c r="M558" s="474">
        <f t="shared" si="1506"/>
        <v>0</v>
      </c>
      <c r="N558" s="244">
        <f t="shared" si="1507"/>
        <v>0</v>
      </c>
      <c r="O558" s="244">
        <f t="shared" si="1507"/>
        <v>0</v>
      </c>
      <c r="P558" s="474">
        <f t="shared" si="1508"/>
        <v>0</v>
      </c>
      <c r="Q558" s="475">
        <f t="shared" si="1508"/>
        <v>0</v>
      </c>
      <c r="R558" s="478"/>
      <c r="S558" s="478"/>
      <c r="T558" s="478"/>
      <c r="U558" s="478"/>
      <c r="V558" s="478"/>
      <c r="W558" s="478"/>
      <c r="X558" s="244">
        <f t="shared" si="1510"/>
        <v>0</v>
      </c>
      <c r="Y558" s="244">
        <f t="shared" si="1510"/>
        <v>0</v>
      </c>
      <c r="Z558" s="474">
        <f t="shared" si="1511"/>
        <v>0</v>
      </c>
      <c r="AA558" s="474">
        <f t="shared" si="1511"/>
        <v>0</v>
      </c>
      <c r="AB558" s="244">
        <f t="shared" si="1512"/>
        <v>0</v>
      </c>
      <c r="AC558" s="244">
        <f t="shared" si="1512"/>
        <v>0</v>
      </c>
      <c r="AD558" s="474">
        <f t="shared" si="1513"/>
        <v>0</v>
      </c>
      <c r="AE558" s="475">
        <f t="shared" si="1513"/>
        <v>0</v>
      </c>
    </row>
    <row r="559" spans="1:31" x14ac:dyDescent="0.2">
      <c r="A559" s="464"/>
      <c r="B559" s="465"/>
      <c r="C559" s="506" t="s">
        <v>336</v>
      </c>
      <c r="D559" s="478"/>
      <c r="E559" s="478"/>
      <c r="F559" s="478"/>
      <c r="G559" s="478"/>
      <c r="H559" s="478"/>
      <c r="I559" s="478"/>
      <c r="J559" s="244">
        <f t="shared" si="1505"/>
        <v>0</v>
      </c>
      <c r="K559" s="244">
        <f t="shared" si="1505"/>
        <v>0</v>
      </c>
      <c r="L559" s="474">
        <f t="shared" si="1506"/>
        <v>0</v>
      </c>
      <c r="M559" s="474">
        <f t="shared" si="1506"/>
        <v>0</v>
      </c>
      <c r="N559" s="244">
        <f t="shared" si="1507"/>
        <v>0</v>
      </c>
      <c r="O559" s="244">
        <f t="shared" si="1507"/>
        <v>0</v>
      </c>
      <c r="P559" s="474">
        <f t="shared" si="1508"/>
        <v>0</v>
      </c>
      <c r="Q559" s="475">
        <f t="shared" si="1508"/>
        <v>0</v>
      </c>
      <c r="R559" s="478"/>
      <c r="S559" s="478"/>
      <c r="T559" s="478"/>
      <c r="U559" s="478"/>
      <c r="V559" s="478"/>
      <c r="W559" s="478"/>
      <c r="X559" s="244">
        <f t="shared" si="1510"/>
        <v>0</v>
      </c>
      <c r="Y559" s="244">
        <f t="shared" si="1510"/>
        <v>0</v>
      </c>
      <c r="Z559" s="474">
        <f t="shared" si="1511"/>
        <v>0</v>
      </c>
      <c r="AA559" s="474">
        <f t="shared" si="1511"/>
        <v>0</v>
      </c>
      <c r="AB559" s="244">
        <f t="shared" si="1512"/>
        <v>0</v>
      </c>
      <c r="AC559" s="244">
        <f t="shared" si="1512"/>
        <v>0</v>
      </c>
      <c r="AD559" s="474">
        <f t="shared" si="1513"/>
        <v>0</v>
      </c>
      <c r="AE559" s="475">
        <f t="shared" si="1513"/>
        <v>0</v>
      </c>
    </row>
    <row r="560" spans="1:31" x14ac:dyDescent="0.2">
      <c r="A560" s="457">
        <v>7</v>
      </c>
      <c r="B560" s="458"/>
      <c r="C560" s="458" t="s">
        <v>414</v>
      </c>
      <c r="D560" s="853"/>
      <c r="E560" s="854"/>
      <c r="F560" s="853"/>
      <c r="G560" s="854"/>
      <c r="H560" s="853"/>
      <c r="I560" s="854"/>
      <c r="J560" s="853"/>
      <c r="K560" s="854"/>
      <c r="L560" s="853"/>
      <c r="M560" s="854"/>
      <c r="N560" s="853"/>
      <c r="O560" s="854"/>
      <c r="P560" s="853"/>
      <c r="Q560" s="855"/>
      <c r="R560" s="856"/>
      <c r="S560" s="854"/>
      <c r="T560" s="853"/>
      <c r="U560" s="854"/>
      <c r="V560" s="853"/>
      <c r="W560" s="854"/>
      <c r="X560" s="853"/>
      <c r="Y560" s="854"/>
      <c r="Z560" s="853"/>
      <c r="AA560" s="854"/>
      <c r="AB560" s="853"/>
      <c r="AC560" s="854"/>
      <c r="AD560" s="853"/>
      <c r="AE560" s="855"/>
    </row>
    <row r="561" spans="1:31" x14ac:dyDescent="0.2">
      <c r="A561" s="464"/>
      <c r="B561" s="465"/>
      <c r="C561" s="469" t="s">
        <v>396</v>
      </c>
      <c r="D561" s="470">
        <f t="shared" ref="D561:I561" si="1520">SUM(D562:D563)</f>
        <v>0</v>
      </c>
      <c r="E561" s="470">
        <f t="shared" si="1520"/>
        <v>0</v>
      </c>
      <c r="F561" s="470">
        <f t="shared" si="1520"/>
        <v>0</v>
      </c>
      <c r="G561" s="470">
        <f t="shared" si="1520"/>
        <v>0</v>
      </c>
      <c r="H561" s="470">
        <f t="shared" si="1520"/>
        <v>0</v>
      </c>
      <c r="I561" s="470">
        <f t="shared" si="1520"/>
        <v>0</v>
      </c>
      <c r="J561" s="236">
        <f t="shared" ref="J561:K572" si="1521">IFERROR(H561/F561,0)</f>
        <v>0</v>
      </c>
      <c r="K561" s="236">
        <f t="shared" si="1521"/>
        <v>0</v>
      </c>
      <c r="L561" s="471">
        <f t="shared" ref="L561:M572" si="1522">H561-F561</f>
        <v>0</v>
      </c>
      <c r="M561" s="471">
        <f t="shared" si="1522"/>
        <v>0</v>
      </c>
      <c r="N561" s="236">
        <f t="shared" ref="N561:O572" si="1523">IFERROR(H561/D561,0)</f>
        <v>0</v>
      </c>
      <c r="O561" s="236">
        <f t="shared" si="1523"/>
        <v>0</v>
      </c>
      <c r="P561" s="471">
        <f t="shared" ref="P561:Q572" si="1524">H561-D561</f>
        <v>0</v>
      </c>
      <c r="Q561" s="472">
        <f t="shared" si="1524"/>
        <v>0</v>
      </c>
      <c r="R561" s="470">
        <f t="shared" ref="R561:W561" si="1525">SUM(R562:R563)</f>
        <v>0</v>
      </c>
      <c r="S561" s="470">
        <f t="shared" si="1525"/>
        <v>0</v>
      </c>
      <c r="T561" s="470">
        <f t="shared" si="1525"/>
        <v>0</v>
      </c>
      <c r="U561" s="470">
        <f t="shared" si="1525"/>
        <v>0</v>
      </c>
      <c r="V561" s="470">
        <f t="shared" si="1525"/>
        <v>0</v>
      </c>
      <c r="W561" s="470">
        <f t="shared" si="1525"/>
        <v>0</v>
      </c>
      <c r="X561" s="236">
        <f t="shared" ref="X561:Y572" si="1526">IFERROR(V561/T561,0)</f>
        <v>0</v>
      </c>
      <c r="Y561" s="236">
        <f t="shared" si="1526"/>
        <v>0</v>
      </c>
      <c r="Z561" s="471">
        <f t="shared" ref="Z561:AA572" si="1527">V561-T561</f>
        <v>0</v>
      </c>
      <c r="AA561" s="471">
        <f t="shared" si="1527"/>
        <v>0</v>
      </c>
      <c r="AB561" s="236">
        <f t="shared" ref="AB561:AC572" si="1528">IFERROR(V561/R561,0)</f>
        <v>0</v>
      </c>
      <c r="AC561" s="236">
        <f t="shared" si="1528"/>
        <v>0</v>
      </c>
      <c r="AD561" s="471">
        <f t="shared" ref="AD561:AE572" si="1529">V561-R561</f>
        <v>0</v>
      </c>
      <c r="AE561" s="472">
        <f t="shared" si="1529"/>
        <v>0</v>
      </c>
    </row>
    <row r="562" spans="1:31" x14ac:dyDescent="0.2">
      <c r="A562" s="464"/>
      <c r="B562" s="465"/>
      <c r="C562" s="506" t="s">
        <v>334</v>
      </c>
      <c r="D562" s="473"/>
      <c r="E562" s="473"/>
      <c r="F562" s="473"/>
      <c r="G562" s="473"/>
      <c r="H562" s="473"/>
      <c r="I562" s="473"/>
      <c r="J562" s="244">
        <f t="shared" si="1521"/>
        <v>0</v>
      </c>
      <c r="K562" s="244">
        <f t="shared" si="1521"/>
        <v>0</v>
      </c>
      <c r="L562" s="474">
        <f t="shared" si="1522"/>
        <v>0</v>
      </c>
      <c r="M562" s="474">
        <f t="shared" si="1522"/>
        <v>0</v>
      </c>
      <c r="N562" s="244">
        <f t="shared" si="1523"/>
        <v>0</v>
      </c>
      <c r="O562" s="244">
        <f t="shared" si="1523"/>
        <v>0</v>
      </c>
      <c r="P562" s="474">
        <f t="shared" si="1524"/>
        <v>0</v>
      </c>
      <c r="Q562" s="475">
        <f t="shared" si="1524"/>
        <v>0</v>
      </c>
      <c r="R562" s="473"/>
      <c r="S562" s="473"/>
      <c r="T562" s="473"/>
      <c r="U562" s="473"/>
      <c r="V562" s="473"/>
      <c r="W562" s="473"/>
      <c r="X562" s="244">
        <f t="shared" si="1526"/>
        <v>0</v>
      </c>
      <c r="Y562" s="244">
        <f t="shared" si="1526"/>
        <v>0</v>
      </c>
      <c r="Z562" s="474">
        <f t="shared" si="1527"/>
        <v>0</v>
      </c>
      <c r="AA562" s="474">
        <f t="shared" si="1527"/>
        <v>0</v>
      </c>
      <c r="AB562" s="244">
        <f t="shared" si="1528"/>
        <v>0</v>
      </c>
      <c r="AC562" s="244">
        <f t="shared" si="1528"/>
        <v>0</v>
      </c>
      <c r="AD562" s="474">
        <f t="shared" si="1529"/>
        <v>0</v>
      </c>
      <c r="AE562" s="475">
        <f t="shared" si="1529"/>
        <v>0</v>
      </c>
    </row>
    <row r="563" spans="1:31" x14ac:dyDescent="0.2">
      <c r="A563" s="464"/>
      <c r="B563" s="465"/>
      <c r="C563" s="506" t="s">
        <v>336</v>
      </c>
      <c r="D563" s="473"/>
      <c r="E563" s="473"/>
      <c r="F563" s="473"/>
      <c r="G563" s="473"/>
      <c r="H563" s="473"/>
      <c r="I563" s="473"/>
      <c r="J563" s="244">
        <f t="shared" si="1521"/>
        <v>0</v>
      </c>
      <c r="K563" s="244">
        <f t="shared" si="1521"/>
        <v>0</v>
      </c>
      <c r="L563" s="474">
        <f t="shared" si="1522"/>
        <v>0</v>
      </c>
      <c r="M563" s="474">
        <f t="shared" si="1522"/>
        <v>0</v>
      </c>
      <c r="N563" s="244">
        <f t="shared" si="1523"/>
        <v>0</v>
      </c>
      <c r="O563" s="244">
        <f t="shared" si="1523"/>
        <v>0</v>
      </c>
      <c r="P563" s="474">
        <f t="shared" si="1524"/>
        <v>0</v>
      </c>
      <c r="Q563" s="475">
        <f t="shared" si="1524"/>
        <v>0</v>
      </c>
      <c r="R563" s="473"/>
      <c r="S563" s="473"/>
      <c r="T563" s="473"/>
      <c r="U563" s="473"/>
      <c r="V563" s="473"/>
      <c r="W563" s="473"/>
      <c r="X563" s="244">
        <f t="shared" si="1526"/>
        <v>0</v>
      </c>
      <c r="Y563" s="244">
        <f t="shared" si="1526"/>
        <v>0</v>
      </c>
      <c r="Z563" s="474">
        <f t="shared" si="1527"/>
        <v>0</v>
      </c>
      <c r="AA563" s="474">
        <f t="shared" si="1527"/>
        <v>0</v>
      </c>
      <c r="AB563" s="244">
        <f t="shared" si="1528"/>
        <v>0</v>
      </c>
      <c r="AC563" s="244">
        <f t="shared" si="1528"/>
        <v>0</v>
      </c>
      <c r="AD563" s="474">
        <f t="shared" si="1529"/>
        <v>0</v>
      </c>
      <c r="AE563" s="475">
        <f t="shared" si="1529"/>
        <v>0</v>
      </c>
    </row>
    <row r="564" spans="1:31" x14ac:dyDescent="0.2">
      <c r="A564" s="464"/>
      <c r="B564" s="465"/>
      <c r="C564" s="469" t="s">
        <v>402</v>
      </c>
      <c r="D564" s="470">
        <f t="shared" ref="D564:I564" si="1530">SUM(D565:D566)</f>
        <v>0</v>
      </c>
      <c r="E564" s="470">
        <f t="shared" si="1530"/>
        <v>0</v>
      </c>
      <c r="F564" s="470">
        <f t="shared" si="1530"/>
        <v>0</v>
      </c>
      <c r="G564" s="470">
        <f t="shared" si="1530"/>
        <v>0</v>
      </c>
      <c r="H564" s="470">
        <f t="shared" si="1530"/>
        <v>0</v>
      </c>
      <c r="I564" s="470">
        <f t="shared" si="1530"/>
        <v>0</v>
      </c>
      <c r="J564" s="236">
        <f t="shared" si="1521"/>
        <v>0</v>
      </c>
      <c r="K564" s="236">
        <f t="shared" si="1521"/>
        <v>0</v>
      </c>
      <c r="L564" s="471">
        <f t="shared" si="1522"/>
        <v>0</v>
      </c>
      <c r="M564" s="471">
        <f t="shared" si="1522"/>
        <v>0</v>
      </c>
      <c r="N564" s="236">
        <f t="shared" si="1523"/>
        <v>0</v>
      </c>
      <c r="O564" s="236">
        <f t="shared" si="1523"/>
        <v>0</v>
      </c>
      <c r="P564" s="471">
        <f t="shared" si="1524"/>
        <v>0</v>
      </c>
      <c r="Q564" s="472">
        <f t="shared" si="1524"/>
        <v>0</v>
      </c>
      <c r="R564" s="470">
        <f t="shared" ref="R564:W564" si="1531">SUM(R565:R566)</f>
        <v>0</v>
      </c>
      <c r="S564" s="470">
        <f t="shared" si="1531"/>
        <v>0</v>
      </c>
      <c r="T564" s="470">
        <f t="shared" si="1531"/>
        <v>0</v>
      </c>
      <c r="U564" s="470">
        <f t="shared" si="1531"/>
        <v>0</v>
      </c>
      <c r="V564" s="470">
        <f t="shared" si="1531"/>
        <v>0</v>
      </c>
      <c r="W564" s="470">
        <f t="shared" si="1531"/>
        <v>0</v>
      </c>
      <c r="X564" s="236">
        <f t="shared" si="1526"/>
        <v>0</v>
      </c>
      <c r="Y564" s="236">
        <f t="shared" si="1526"/>
        <v>0</v>
      </c>
      <c r="Z564" s="471">
        <f t="shared" si="1527"/>
        <v>0</v>
      </c>
      <c r="AA564" s="471">
        <f t="shared" si="1527"/>
        <v>0</v>
      </c>
      <c r="AB564" s="236">
        <f t="shared" si="1528"/>
        <v>0</v>
      </c>
      <c r="AC564" s="236">
        <f t="shared" si="1528"/>
        <v>0</v>
      </c>
      <c r="AD564" s="471">
        <f t="shared" si="1529"/>
        <v>0</v>
      </c>
      <c r="AE564" s="472">
        <f t="shared" si="1529"/>
        <v>0</v>
      </c>
    </row>
    <row r="565" spans="1:31" x14ac:dyDescent="0.2">
      <c r="A565" s="464"/>
      <c r="B565" s="465"/>
      <c r="C565" s="506" t="s">
        <v>334</v>
      </c>
      <c r="D565" s="478"/>
      <c r="E565" s="478"/>
      <c r="F565" s="478"/>
      <c r="G565" s="478"/>
      <c r="H565" s="478"/>
      <c r="I565" s="478"/>
      <c r="J565" s="244">
        <f t="shared" si="1521"/>
        <v>0</v>
      </c>
      <c r="K565" s="244">
        <f t="shared" si="1521"/>
        <v>0</v>
      </c>
      <c r="L565" s="474">
        <f t="shared" si="1522"/>
        <v>0</v>
      </c>
      <c r="M565" s="474">
        <f t="shared" si="1522"/>
        <v>0</v>
      </c>
      <c r="N565" s="244">
        <f t="shared" si="1523"/>
        <v>0</v>
      </c>
      <c r="O565" s="244">
        <f t="shared" si="1523"/>
        <v>0</v>
      </c>
      <c r="P565" s="474">
        <f t="shared" si="1524"/>
        <v>0</v>
      </c>
      <c r="Q565" s="475">
        <f t="shared" si="1524"/>
        <v>0</v>
      </c>
      <c r="R565" s="478"/>
      <c r="S565" s="478"/>
      <c r="T565" s="478"/>
      <c r="U565" s="478"/>
      <c r="V565" s="478"/>
      <c r="W565" s="478"/>
      <c r="X565" s="244">
        <f t="shared" si="1526"/>
        <v>0</v>
      </c>
      <c r="Y565" s="244">
        <f t="shared" si="1526"/>
        <v>0</v>
      </c>
      <c r="Z565" s="474">
        <f t="shared" si="1527"/>
        <v>0</v>
      </c>
      <c r="AA565" s="474">
        <f t="shared" si="1527"/>
        <v>0</v>
      </c>
      <c r="AB565" s="244">
        <f t="shared" si="1528"/>
        <v>0</v>
      </c>
      <c r="AC565" s="244">
        <f t="shared" si="1528"/>
        <v>0</v>
      </c>
      <c r="AD565" s="474">
        <f t="shared" si="1529"/>
        <v>0</v>
      </c>
      <c r="AE565" s="475">
        <f t="shared" si="1529"/>
        <v>0</v>
      </c>
    </row>
    <row r="566" spans="1:31" x14ac:dyDescent="0.2">
      <c r="A566" s="464"/>
      <c r="B566" s="465"/>
      <c r="C566" s="506" t="s">
        <v>336</v>
      </c>
      <c r="D566" s="478"/>
      <c r="E566" s="478"/>
      <c r="F566" s="478"/>
      <c r="G566" s="478"/>
      <c r="H566" s="478"/>
      <c r="I566" s="478"/>
      <c r="J566" s="244">
        <f t="shared" si="1521"/>
        <v>0</v>
      </c>
      <c r="K566" s="244">
        <f t="shared" si="1521"/>
        <v>0</v>
      </c>
      <c r="L566" s="474">
        <f t="shared" si="1522"/>
        <v>0</v>
      </c>
      <c r="M566" s="474">
        <f t="shared" si="1522"/>
        <v>0</v>
      </c>
      <c r="N566" s="244">
        <f t="shared" si="1523"/>
        <v>0</v>
      </c>
      <c r="O566" s="244">
        <f t="shared" si="1523"/>
        <v>0</v>
      </c>
      <c r="P566" s="474">
        <f t="shared" si="1524"/>
        <v>0</v>
      </c>
      <c r="Q566" s="475">
        <f t="shared" si="1524"/>
        <v>0</v>
      </c>
      <c r="R566" s="478"/>
      <c r="S566" s="478"/>
      <c r="T566" s="478"/>
      <c r="U566" s="478"/>
      <c r="V566" s="478"/>
      <c r="W566" s="478"/>
      <c r="X566" s="244">
        <f t="shared" si="1526"/>
        <v>0</v>
      </c>
      <c r="Y566" s="244">
        <f t="shared" si="1526"/>
        <v>0</v>
      </c>
      <c r="Z566" s="474">
        <f t="shared" si="1527"/>
        <v>0</v>
      </c>
      <c r="AA566" s="474">
        <f t="shared" si="1527"/>
        <v>0</v>
      </c>
      <c r="AB566" s="244">
        <f t="shared" si="1528"/>
        <v>0</v>
      </c>
      <c r="AC566" s="244">
        <f t="shared" si="1528"/>
        <v>0</v>
      </c>
      <c r="AD566" s="474">
        <f t="shared" si="1529"/>
        <v>0</v>
      </c>
      <c r="AE566" s="475">
        <f t="shared" si="1529"/>
        <v>0</v>
      </c>
    </row>
    <row r="567" spans="1:31" x14ac:dyDescent="0.2">
      <c r="A567" s="464"/>
      <c r="B567" s="465"/>
      <c r="C567" s="469" t="s">
        <v>403</v>
      </c>
      <c r="D567" s="470">
        <f t="shared" ref="D567:I567" si="1532">SUM(D568:D569)</f>
        <v>0</v>
      </c>
      <c r="E567" s="470">
        <f t="shared" si="1532"/>
        <v>0</v>
      </c>
      <c r="F567" s="470">
        <f t="shared" si="1532"/>
        <v>0</v>
      </c>
      <c r="G567" s="470">
        <f t="shared" si="1532"/>
        <v>0</v>
      </c>
      <c r="H567" s="470">
        <f t="shared" si="1532"/>
        <v>0</v>
      </c>
      <c r="I567" s="470">
        <f t="shared" si="1532"/>
        <v>0</v>
      </c>
      <c r="J567" s="236">
        <f t="shared" si="1521"/>
        <v>0</v>
      </c>
      <c r="K567" s="236">
        <f t="shared" si="1521"/>
        <v>0</v>
      </c>
      <c r="L567" s="471">
        <f t="shared" si="1522"/>
        <v>0</v>
      </c>
      <c r="M567" s="471">
        <f t="shared" si="1522"/>
        <v>0</v>
      </c>
      <c r="N567" s="236">
        <f t="shared" si="1523"/>
        <v>0</v>
      </c>
      <c r="O567" s="236">
        <f t="shared" si="1523"/>
        <v>0</v>
      </c>
      <c r="P567" s="471">
        <f t="shared" si="1524"/>
        <v>0</v>
      </c>
      <c r="Q567" s="472">
        <f t="shared" si="1524"/>
        <v>0</v>
      </c>
      <c r="R567" s="470">
        <f t="shared" ref="R567:W567" si="1533">SUM(R568:R569)</f>
        <v>0</v>
      </c>
      <c r="S567" s="470">
        <f t="shared" si="1533"/>
        <v>0</v>
      </c>
      <c r="T567" s="470">
        <f t="shared" si="1533"/>
        <v>0</v>
      </c>
      <c r="U567" s="470">
        <f t="shared" si="1533"/>
        <v>0</v>
      </c>
      <c r="V567" s="470">
        <f t="shared" si="1533"/>
        <v>0</v>
      </c>
      <c r="W567" s="470">
        <f t="shared" si="1533"/>
        <v>0</v>
      </c>
      <c r="X567" s="236">
        <f t="shared" si="1526"/>
        <v>0</v>
      </c>
      <c r="Y567" s="236">
        <f t="shared" si="1526"/>
        <v>0</v>
      </c>
      <c r="Z567" s="471">
        <f t="shared" si="1527"/>
        <v>0</v>
      </c>
      <c r="AA567" s="471">
        <f t="shared" si="1527"/>
        <v>0</v>
      </c>
      <c r="AB567" s="236">
        <f t="shared" si="1528"/>
        <v>0</v>
      </c>
      <c r="AC567" s="236">
        <f t="shared" si="1528"/>
        <v>0</v>
      </c>
      <c r="AD567" s="471">
        <f t="shared" si="1529"/>
        <v>0</v>
      </c>
      <c r="AE567" s="472">
        <f t="shared" si="1529"/>
        <v>0</v>
      </c>
    </row>
    <row r="568" spans="1:31" x14ac:dyDescent="0.2">
      <c r="A568" s="464"/>
      <c r="B568" s="465"/>
      <c r="C568" s="506" t="s">
        <v>334</v>
      </c>
      <c r="D568" s="478"/>
      <c r="E568" s="478"/>
      <c r="F568" s="478"/>
      <c r="G568" s="478"/>
      <c r="H568" s="478"/>
      <c r="I568" s="478"/>
      <c r="J568" s="244">
        <f t="shared" si="1521"/>
        <v>0</v>
      </c>
      <c r="K568" s="244">
        <f t="shared" si="1521"/>
        <v>0</v>
      </c>
      <c r="L568" s="474">
        <f t="shared" si="1522"/>
        <v>0</v>
      </c>
      <c r="M568" s="474">
        <f t="shared" si="1522"/>
        <v>0</v>
      </c>
      <c r="N568" s="244">
        <f t="shared" si="1523"/>
        <v>0</v>
      </c>
      <c r="O568" s="244">
        <f t="shared" si="1523"/>
        <v>0</v>
      </c>
      <c r="P568" s="474">
        <f t="shared" si="1524"/>
        <v>0</v>
      </c>
      <c r="Q568" s="475">
        <f t="shared" si="1524"/>
        <v>0</v>
      </c>
      <c r="R568" s="478"/>
      <c r="S568" s="478"/>
      <c r="T568" s="478"/>
      <c r="U568" s="478"/>
      <c r="V568" s="478"/>
      <c r="W568" s="478"/>
      <c r="X568" s="244">
        <f t="shared" si="1526"/>
        <v>0</v>
      </c>
      <c r="Y568" s="244">
        <f t="shared" si="1526"/>
        <v>0</v>
      </c>
      <c r="Z568" s="474">
        <f t="shared" si="1527"/>
        <v>0</v>
      </c>
      <c r="AA568" s="474">
        <f t="shared" si="1527"/>
        <v>0</v>
      </c>
      <c r="AB568" s="244">
        <f t="shared" si="1528"/>
        <v>0</v>
      </c>
      <c r="AC568" s="244">
        <f t="shared" si="1528"/>
        <v>0</v>
      </c>
      <c r="AD568" s="474">
        <f t="shared" si="1529"/>
        <v>0</v>
      </c>
      <c r="AE568" s="475">
        <f t="shared" si="1529"/>
        <v>0</v>
      </c>
    </row>
    <row r="569" spans="1:31" x14ac:dyDescent="0.2">
      <c r="A569" s="464"/>
      <c r="B569" s="465"/>
      <c r="C569" s="506" t="s">
        <v>336</v>
      </c>
      <c r="D569" s="478"/>
      <c r="E569" s="478"/>
      <c r="F569" s="478"/>
      <c r="G569" s="478"/>
      <c r="H569" s="478"/>
      <c r="I569" s="478"/>
      <c r="J569" s="244">
        <f t="shared" si="1521"/>
        <v>0</v>
      </c>
      <c r="K569" s="244">
        <f t="shared" si="1521"/>
        <v>0</v>
      </c>
      <c r="L569" s="474">
        <f t="shared" si="1522"/>
        <v>0</v>
      </c>
      <c r="M569" s="474">
        <f t="shared" si="1522"/>
        <v>0</v>
      </c>
      <c r="N569" s="244">
        <f t="shared" si="1523"/>
        <v>0</v>
      </c>
      <c r="O569" s="244">
        <f t="shared" si="1523"/>
        <v>0</v>
      </c>
      <c r="P569" s="474">
        <f t="shared" si="1524"/>
        <v>0</v>
      </c>
      <c r="Q569" s="475">
        <f t="shared" si="1524"/>
        <v>0</v>
      </c>
      <c r="R569" s="478"/>
      <c r="S569" s="478"/>
      <c r="T569" s="478"/>
      <c r="U569" s="478"/>
      <c r="V569" s="478"/>
      <c r="W569" s="478"/>
      <c r="X569" s="244">
        <f t="shared" si="1526"/>
        <v>0</v>
      </c>
      <c r="Y569" s="244">
        <f t="shared" si="1526"/>
        <v>0</v>
      </c>
      <c r="Z569" s="474">
        <f t="shared" si="1527"/>
        <v>0</v>
      </c>
      <c r="AA569" s="474">
        <f t="shared" si="1527"/>
        <v>0</v>
      </c>
      <c r="AB569" s="244">
        <f t="shared" si="1528"/>
        <v>0</v>
      </c>
      <c r="AC569" s="244">
        <f t="shared" si="1528"/>
        <v>0</v>
      </c>
      <c r="AD569" s="474">
        <f t="shared" si="1529"/>
        <v>0</v>
      </c>
      <c r="AE569" s="475">
        <f t="shared" si="1529"/>
        <v>0</v>
      </c>
    </row>
    <row r="570" spans="1:31" x14ac:dyDescent="0.2">
      <c r="A570" s="464"/>
      <c r="B570" s="465"/>
      <c r="C570" s="469" t="s">
        <v>404</v>
      </c>
      <c r="D570" s="470">
        <f t="shared" ref="D570:I570" si="1534">SUM(D571:D572)</f>
        <v>0</v>
      </c>
      <c r="E570" s="470">
        <f t="shared" si="1534"/>
        <v>0</v>
      </c>
      <c r="F570" s="470">
        <f t="shared" si="1534"/>
        <v>0</v>
      </c>
      <c r="G570" s="470">
        <f t="shared" si="1534"/>
        <v>0</v>
      </c>
      <c r="H570" s="470">
        <f t="shared" si="1534"/>
        <v>0</v>
      </c>
      <c r="I570" s="470">
        <f t="shared" si="1534"/>
        <v>0</v>
      </c>
      <c r="J570" s="236">
        <f t="shared" si="1521"/>
        <v>0</v>
      </c>
      <c r="K570" s="236">
        <f t="shared" si="1521"/>
        <v>0</v>
      </c>
      <c r="L570" s="471">
        <f t="shared" si="1522"/>
        <v>0</v>
      </c>
      <c r="M570" s="471">
        <f t="shared" si="1522"/>
        <v>0</v>
      </c>
      <c r="N570" s="236">
        <f t="shared" si="1523"/>
        <v>0</v>
      </c>
      <c r="O570" s="236">
        <f t="shared" si="1523"/>
        <v>0</v>
      </c>
      <c r="P570" s="471">
        <f t="shared" si="1524"/>
        <v>0</v>
      </c>
      <c r="Q570" s="472">
        <f t="shared" si="1524"/>
        <v>0</v>
      </c>
      <c r="R570" s="470">
        <f t="shared" ref="R570:W570" si="1535">SUM(R571:R572)</f>
        <v>0</v>
      </c>
      <c r="S570" s="470">
        <f t="shared" si="1535"/>
        <v>0</v>
      </c>
      <c r="T570" s="470">
        <f t="shared" si="1535"/>
        <v>0</v>
      </c>
      <c r="U570" s="470">
        <f t="shared" si="1535"/>
        <v>0</v>
      </c>
      <c r="V570" s="470">
        <f t="shared" si="1535"/>
        <v>0</v>
      </c>
      <c r="W570" s="470">
        <f t="shared" si="1535"/>
        <v>0</v>
      </c>
      <c r="X570" s="236">
        <f t="shared" si="1526"/>
        <v>0</v>
      </c>
      <c r="Y570" s="236">
        <f t="shared" si="1526"/>
        <v>0</v>
      </c>
      <c r="Z570" s="471">
        <f t="shared" si="1527"/>
        <v>0</v>
      </c>
      <c r="AA570" s="471">
        <f t="shared" si="1527"/>
        <v>0</v>
      </c>
      <c r="AB570" s="236">
        <f t="shared" si="1528"/>
        <v>0</v>
      </c>
      <c r="AC570" s="236">
        <f t="shared" si="1528"/>
        <v>0</v>
      </c>
      <c r="AD570" s="471">
        <f t="shared" si="1529"/>
        <v>0</v>
      </c>
      <c r="AE570" s="472">
        <f t="shared" si="1529"/>
        <v>0</v>
      </c>
    </row>
    <row r="571" spans="1:31" x14ac:dyDescent="0.2">
      <c r="A571" s="464"/>
      <c r="B571" s="465"/>
      <c r="C571" s="506" t="s">
        <v>334</v>
      </c>
      <c r="D571" s="478"/>
      <c r="E571" s="478"/>
      <c r="F571" s="478"/>
      <c r="G571" s="478"/>
      <c r="H571" s="478"/>
      <c r="I571" s="478"/>
      <c r="J571" s="244">
        <f t="shared" si="1521"/>
        <v>0</v>
      </c>
      <c r="K571" s="244">
        <f t="shared" si="1521"/>
        <v>0</v>
      </c>
      <c r="L571" s="474">
        <f t="shared" si="1522"/>
        <v>0</v>
      </c>
      <c r="M571" s="474">
        <f t="shared" si="1522"/>
        <v>0</v>
      </c>
      <c r="N571" s="244">
        <f t="shared" si="1523"/>
        <v>0</v>
      </c>
      <c r="O571" s="244">
        <f t="shared" si="1523"/>
        <v>0</v>
      </c>
      <c r="P571" s="474">
        <f t="shared" si="1524"/>
        <v>0</v>
      </c>
      <c r="Q571" s="475">
        <f t="shared" si="1524"/>
        <v>0</v>
      </c>
      <c r="R571" s="478"/>
      <c r="S571" s="478"/>
      <c r="T571" s="478"/>
      <c r="U571" s="478"/>
      <c r="V571" s="478"/>
      <c r="W571" s="478"/>
      <c r="X571" s="244">
        <f t="shared" si="1526"/>
        <v>0</v>
      </c>
      <c r="Y571" s="244">
        <f t="shared" si="1526"/>
        <v>0</v>
      </c>
      <c r="Z571" s="474">
        <f t="shared" si="1527"/>
        <v>0</v>
      </c>
      <c r="AA571" s="474">
        <f t="shared" si="1527"/>
        <v>0</v>
      </c>
      <c r="AB571" s="244">
        <f t="shared" si="1528"/>
        <v>0</v>
      </c>
      <c r="AC571" s="244">
        <f t="shared" si="1528"/>
        <v>0</v>
      </c>
      <c r="AD571" s="474">
        <f t="shared" si="1529"/>
        <v>0</v>
      </c>
      <c r="AE571" s="475">
        <f t="shared" si="1529"/>
        <v>0</v>
      </c>
    </row>
    <row r="572" spans="1:31" x14ac:dyDescent="0.2">
      <c r="A572" s="464"/>
      <c r="B572" s="465"/>
      <c r="C572" s="506" t="s">
        <v>336</v>
      </c>
      <c r="D572" s="478"/>
      <c r="E572" s="478"/>
      <c r="F572" s="478"/>
      <c r="G572" s="478"/>
      <c r="H572" s="478"/>
      <c r="I572" s="478"/>
      <c r="J572" s="244">
        <f t="shared" si="1521"/>
        <v>0</v>
      </c>
      <c r="K572" s="244">
        <f t="shared" si="1521"/>
        <v>0</v>
      </c>
      <c r="L572" s="474">
        <f t="shared" si="1522"/>
        <v>0</v>
      </c>
      <c r="M572" s="474">
        <f t="shared" si="1522"/>
        <v>0</v>
      </c>
      <c r="N572" s="244">
        <f t="shared" si="1523"/>
        <v>0</v>
      </c>
      <c r="O572" s="244">
        <f t="shared" si="1523"/>
        <v>0</v>
      </c>
      <c r="P572" s="474">
        <f t="shared" si="1524"/>
        <v>0</v>
      </c>
      <c r="Q572" s="475">
        <f t="shared" si="1524"/>
        <v>0</v>
      </c>
      <c r="R572" s="478"/>
      <c r="S572" s="478"/>
      <c r="T572" s="478"/>
      <c r="U572" s="478"/>
      <c r="V572" s="478"/>
      <c r="W572" s="478"/>
      <c r="X572" s="244">
        <f t="shared" si="1526"/>
        <v>0</v>
      </c>
      <c r="Y572" s="244">
        <f t="shared" si="1526"/>
        <v>0</v>
      </c>
      <c r="Z572" s="474">
        <f t="shared" si="1527"/>
        <v>0</v>
      </c>
      <c r="AA572" s="474">
        <f t="shared" si="1527"/>
        <v>0</v>
      </c>
      <c r="AB572" s="244">
        <f t="shared" si="1528"/>
        <v>0</v>
      </c>
      <c r="AC572" s="244">
        <f t="shared" si="1528"/>
        <v>0</v>
      </c>
      <c r="AD572" s="474">
        <f t="shared" si="1529"/>
        <v>0</v>
      </c>
      <c r="AE572" s="475">
        <f t="shared" si="1529"/>
        <v>0</v>
      </c>
    </row>
    <row r="573" spans="1:31" x14ac:dyDescent="0.2">
      <c r="A573" s="457">
        <v>8</v>
      </c>
      <c r="B573" s="458"/>
      <c r="C573" s="459" t="s">
        <v>313</v>
      </c>
      <c r="D573" s="853"/>
      <c r="E573" s="854"/>
      <c r="F573" s="853"/>
      <c r="G573" s="854"/>
      <c r="H573" s="853"/>
      <c r="I573" s="854"/>
      <c r="J573" s="853"/>
      <c r="K573" s="854"/>
      <c r="L573" s="853"/>
      <c r="M573" s="854"/>
      <c r="N573" s="853"/>
      <c r="O573" s="854"/>
      <c r="P573" s="853"/>
      <c r="Q573" s="855"/>
      <c r="R573" s="856"/>
      <c r="S573" s="854"/>
      <c r="T573" s="853"/>
      <c r="U573" s="854"/>
      <c r="V573" s="853"/>
      <c r="W573" s="854"/>
      <c r="X573" s="853"/>
      <c r="Y573" s="854"/>
      <c r="Z573" s="853"/>
      <c r="AA573" s="854"/>
      <c r="AB573" s="853"/>
      <c r="AC573" s="854"/>
      <c r="AD573" s="853"/>
      <c r="AE573" s="855"/>
    </row>
    <row r="574" spans="1:31" x14ac:dyDescent="0.2">
      <c r="A574" s="464"/>
      <c r="B574" s="465"/>
      <c r="C574" s="469" t="s">
        <v>396</v>
      </c>
      <c r="D574" s="470">
        <f t="shared" ref="D574:I574" si="1536">SUM(D575:D576)</f>
        <v>0</v>
      </c>
      <c r="E574" s="470">
        <f t="shared" si="1536"/>
        <v>0</v>
      </c>
      <c r="F574" s="470">
        <f t="shared" si="1536"/>
        <v>0</v>
      </c>
      <c r="G574" s="470">
        <f t="shared" si="1536"/>
        <v>0</v>
      </c>
      <c r="H574" s="470">
        <f t="shared" si="1536"/>
        <v>0</v>
      </c>
      <c r="I574" s="470">
        <f t="shared" si="1536"/>
        <v>0</v>
      </c>
      <c r="J574" s="236">
        <f t="shared" ref="J574:K585" si="1537">IFERROR(H574/F574,0)</f>
        <v>0</v>
      </c>
      <c r="K574" s="236">
        <f t="shared" si="1537"/>
        <v>0</v>
      </c>
      <c r="L574" s="471">
        <f t="shared" ref="L574:M585" si="1538">H574-F574</f>
        <v>0</v>
      </c>
      <c r="M574" s="471">
        <f t="shared" si="1538"/>
        <v>0</v>
      </c>
      <c r="N574" s="236">
        <f t="shared" ref="N574:O585" si="1539">IFERROR(H574/D574,0)</f>
        <v>0</v>
      </c>
      <c r="O574" s="236">
        <f t="shared" si="1539"/>
        <v>0</v>
      </c>
      <c r="P574" s="471">
        <f t="shared" ref="P574:Q585" si="1540">H574-D574</f>
        <v>0</v>
      </c>
      <c r="Q574" s="472">
        <f t="shared" si="1540"/>
        <v>0</v>
      </c>
      <c r="R574" s="470">
        <f t="shared" ref="R574:W574" si="1541">SUM(R575:R576)</f>
        <v>0</v>
      </c>
      <c r="S574" s="470">
        <f t="shared" si="1541"/>
        <v>0</v>
      </c>
      <c r="T574" s="470">
        <f t="shared" si="1541"/>
        <v>0</v>
      </c>
      <c r="U574" s="470">
        <f t="shared" si="1541"/>
        <v>0</v>
      </c>
      <c r="V574" s="470">
        <f t="shared" si="1541"/>
        <v>0</v>
      </c>
      <c r="W574" s="470">
        <f t="shared" si="1541"/>
        <v>0</v>
      </c>
      <c r="X574" s="236">
        <f t="shared" ref="X574:Y585" si="1542">IFERROR(V574/T574,0)</f>
        <v>0</v>
      </c>
      <c r="Y574" s="236">
        <f t="shared" si="1542"/>
        <v>0</v>
      </c>
      <c r="Z574" s="471">
        <f t="shared" ref="Z574:AA585" si="1543">V574-T574</f>
        <v>0</v>
      </c>
      <c r="AA574" s="471">
        <f t="shared" si="1543"/>
        <v>0</v>
      </c>
      <c r="AB574" s="236">
        <f t="shared" ref="AB574:AC585" si="1544">IFERROR(V574/R574,0)</f>
        <v>0</v>
      </c>
      <c r="AC574" s="236">
        <f t="shared" si="1544"/>
        <v>0</v>
      </c>
      <c r="AD574" s="471">
        <f t="shared" ref="AD574:AE585" si="1545">V574-R574</f>
        <v>0</v>
      </c>
      <c r="AE574" s="472">
        <f t="shared" si="1545"/>
        <v>0</v>
      </c>
    </row>
    <row r="575" spans="1:31" x14ac:dyDescent="0.2">
      <c r="A575" s="464"/>
      <c r="B575" s="465"/>
      <c r="C575" s="506" t="s">
        <v>334</v>
      </c>
      <c r="D575" s="473"/>
      <c r="E575" s="473"/>
      <c r="F575" s="473"/>
      <c r="G575" s="473"/>
      <c r="H575" s="473"/>
      <c r="I575" s="473"/>
      <c r="J575" s="244">
        <f t="shared" si="1537"/>
        <v>0</v>
      </c>
      <c r="K575" s="244">
        <f t="shared" si="1537"/>
        <v>0</v>
      </c>
      <c r="L575" s="474">
        <f t="shared" si="1538"/>
        <v>0</v>
      </c>
      <c r="M575" s="474">
        <f t="shared" si="1538"/>
        <v>0</v>
      </c>
      <c r="N575" s="244">
        <f t="shared" si="1539"/>
        <v>0</v>
      </c>
      <c r="O575" s="244">
        <f t="shared" si="1539"/>
        <v>0</v>
      </c>
      <c r="P575" s="474">
        <f t="shared" si="1540"/>
        <v>0</v>
      </c>
      <c r="Q575" s="475">
        <f t="shared" si="1540"/>
        <v>0</v>
      </c>
      <c r="R575" s="473"/>
      <c r="S575" s="473"/>
      <c r="T575" s="473"/>
      <c r="U575" s="473"/>
      <c r="V575" s="473"/>
      <c r="W575" s="473"/>
      <c r="X575" s="244">
        <f t="shared" si="1542"/>
        <v>0</v>
      </c>
      <c r="Y575" s="244">
        <f t="shared" si="1542"/>
        <v>0</v>
      </c>
      <c r="Z575" s="474">
        <f t="shared" si="1543"/>
        <v>0</v>
      </c>
      <c r="AA575" s="474">
        <f t="shared" si="1543"/>
        <v>0</v>
      </c>
      <c r="AB575" s="244">
        <f t="shared" si="1544"/>
        <v>0</v>
      </c>
      <c r="AC575" s="244">
        <f t="shared" si="1544"/>
        <v>0</v>
      </c>
      <c r="AD575" s="474">
        <f t="shared" si="1545"/>
        <v>0</v>
      </c>
      <c r="AE575" s="475">
        <f t="shared" si="1545"/>
        <v>0</v>
      </c>
    </row>
    <row r="576" spans="1:31" x14ac:dyDescent="0.2">
      <c r="A576" s="464"/>
      <c r="B576" s="465"/>
      <c r="C576" s="506" t="s">
        <v>336</v>
      </c>
      <c r="D576" s="473"/>
      <c r="E576" s="473"/>
      <c r="F576" s="473"/>
      <c r="G576" s="473"/>
      <c r="H576" s="473"/>
      <c r="I576" s="473"/>
      <c r="J576" s="244">
        <f t="shared" si="1537"/>
        <v>0</v>
      </c>
      <c r="K576" s="244">
        <f t="shared" si="1537"/>
        <v>0</v>
      </c>
      <c r="L576" s="474">
        <f t="shared" si="1538"/>
        <v>0</v>
      </c>
      <c r="M576" s="474">
        <f t="shared" si="1538"/>
        <v>0</v>
      </c>
      <c r="N576" s="244">
        <f t="shared" si="1539"/>
        <v>0</v>
      </c>
      <c r="O576" s="244">
        <f t="shared" si="1539"/>
        <v>0</v>
      </c>
      <c r="P576" s="474">
        <f t="shared" si="1540"/>
        <v>0</v>
      </c>
      <c r="Q576" s="475">
        <f t="shared" si="1540"/>
        <v>0</v>
      </c>
      <c r="R576" s="473"/>
      <c r="S576" s="473"/>
      <c r="T576" s="473"/>
      <c r="U576" s="473"/>
      <c r="V576" s="473"/>
      <c r="W576" s="473"/>
      <c r="X576" s="244">
        <f t="shared" si="1542"/>
        <v>0</v>
      </c>
      <c r="Y576" s="244">
        <f t="shared" si="1542"/>
        <v>0</v>
      </c>
      <c r="Z576" s="474">
        <f t="shared" si="1543"/>
        <v>0</v>
      </c>
      <c r="AA576" s="474">
        <f t="shared" si="1543"/>
        <v>0</v>
      </c>
      <c r="AB576" s="244">
        <f t="shared" si="1544"/>
        <v>0</v>
      </c>
      <c r="AC576" s="244">
        <f t="shared" si="1544"/>
        <v>0</v>
      </c>
      <c r="AD576" s="474">
        <f t="shared" si="1545"/>
        <v>0</v>
      </c>
      <c r="AE576" s="475">
        <f t="shared" si="1545"/>
        <v>0</v>
      </c>
    </row>
    <row r="577" spans="1:31" x14ac:dyDescent="0.2">
      <c r="A577" s="464"/>
      <c r="B577" s="465"/>
      <c r="C577" s="469" t="s">
        <v>402</v>
      </c>
      <c r="D577" s="470">
        <f t="shared" ref="D577:I577" si="1546">SUM(D578:D579)</f>
        <v>0</v>
      </c>
      <c r="E577" s="470">
        <f t="shared" si="1546"/>
        <v>0</v>
      </c>
      <c r="F577" s="470">
        <f t="shared" si="1546"/>
        <v>0</v>
      </c>
      <c r="G577" s="470">
        <f t="shared" si="1546"/>
        <v>0</v>
      </c>
      <c r="H577" s="470">
        <f t="shared" si="1546"/>
        <v>0</v>
      </c>
      <c r="I577" s="470">
        <f t="shared" si="1546"/>
        <v>0</v>
      </c>
      <c r="J577" s="236">
        <f t="shared" si="1537"/>
        <v>0</v>
      </c>
      <c r="K577" s="236">
        <f t="shared" si="1537"/>
        <v>0</v>
      </c>
      <c r="L577" s="471">
        <f t="shared" si="1538"/>
        <v>0</v>
      </c>
      <c r="M577" s="471">
        <f t="shared" si="1538"/>
        <v>0</v>
      </c>
      <c r="N577" s="236">
        <f t="shared" si="1539"/>
        <v>0</v>
      </c>
      <c r="O577" s="236">
        <f t="shared" si="1539"/>
        <v>0</v>
      </c>
      <c r="P577" s="471">
        <f t="shared" si="1540"/>
        <v>0</v>
      </c>
      <c r="Q577" s="472">
        <f t="shared" si="1540"/>
        <v>0</v>
      </c>
      <c r="R577" s="470">
        <f t="shared" ref="R577:W577" si="1547">SUM(R578:R579)</f>
        <v>0</v>
      </c>
      <c r="S577" s="470">
        <f t="shared" si="1547"/>
        <v>0</v>
      </c>
      <c r="T577" s="470">
        <f t="shared" si="1547"/>
        <v>0</v>
      </c>
      <c r="U577" s="470">
        <f t="shared" si="1547"/>
        <v>0</v>
      </c>
      <c r="V577" s="470">
        <f t="shared" si="1547"/>
        <v>0</v>
      </c>
      <c r="W577" s="470">
        <f t="shared" si="1547"/>
        <v>0</v>
      </c>
      <c r="X577" s="236">
        <f t="shared" si="1542"/>
        <v>0</v>
      </c>
      <c r="Y577" s="236">
        <f t="shared" si="1542"/>
        <v>0</v>
      </c>
      <c r="Z577" s="471">
        <f t="shared" si="1543"/>
        <v>0</v>
      </c>
      <c r="AA577" s="471">
        <f t="shared" si="1543"/>
        <v>0</v>
      </c>
      <c r="AB577" s="236">
        <f t="shared" si="1544"/>
        <v>0</v>
      </c>
      <c r="AC577" s="236">
        <f t="shared" si="1544"/>
        <v>0</v>
      </c>
      <c r="AD577" s="471">
        <f t="shared" si="1545"/>
        <v>0</v>
      </c>
      <c r="AE577" s="472">
        <f t="shared" si="1545"/>
        <v>0</v>
      </c>
    </row>
    <row r="578" spans="1:31" x14ac:dyDescent="0.2">
      <c r="A578" s="464"/>
      <c r="B578" s="465"/>
      <c r="C578" s="506" t="s">
        <v>334</v>
      </c>
      <c r="D578" s="478"/>
      <c r="E578" s="478"/>
      <c r="F578" s="478"/>
      <c r="G578" s="478"/>
      <c r="H578" s="478"/>
      <c r="I578" s="478"/>
      <c r="J578" s="244">
        <f t="shared" si="1537"/>
        <v>0</v>
      </c>
      <c r="K578" s="244">
        <f t="shared" si="1537"/>
        <v>0</v>
      </c>
      <c r="L578" s="474">
        <f t="shared" si="1538"/>
        <v>0</v>
      </c>
      <c r="M578" s="474">
        <f t="shared" si="1538"/>
        <v>0</v>
      </c>
      <c r="N578" s="244">
        <f t="shared" si="1539"/>
        <v>0</v>
      </c>
      <c r="O578" s="244">
        <f t="shared" si="1539"/>
        <v>0</v>
      </c>
      <c r="P578" s="474">
        <f t="shared" si="1540"/>
        <v>0</v>
      </c>
      <c r="Q578" s="475">
        <f t="shared" si="1540"/>
        <v>0</v>
      </c>
      <c r="R578" s="478"/>
      <c r="S578" s="478"/>
      <c r="T578" s="478"/>
      <c r="U578" s="478"/>
      <c r="V578" s="478"/>
      <c r="W578" s="478"/>
      <c r="X578" s="244">
        <f t="shared" si="1542"/>
        <v>0</v>
      </c>
      <c r="Y578" s="244">
        <f t="shared" si="1542"/>
        <v>0</v>
      </c>
      <c r="Z578" s="474">
        <f t="shared" si="1543"/>
        <v>0</v>
      </c>
      <c r="AA578" s="474">
        <f t="shared" si="1543"/>
        <v>0</v>
      </c>
      <c r="AB578" s="244">
        <f t="shared" si="1544"/>
        <v>0</v>
      </c>
      <c r="AC578" s="244">
        <f t="shared" si="1544"/>
        <v>0</v>
      </c>
      <c r="AD578" s="474">
        <f t="shared" si="1545"/>
        <v>0</v>
      </c>
      <c r="AE578" s="475">
        <f t="shared" si="1545"/>
        <v>0</v>
      </c>
    </row>
    <row r="579" spans="1:31" x14ac:dyDescent="0.2">
      <c r="A579" s="464"/>
      <c r="B579" s="465"/>
      <c r="C579" s="506" t="s">
        <v>336</v>
      </c>
      <c r="D579" s="478"/>
      <c r="E579" s="478"/>
      <c r="F579" s="478"/>
      <c r="G579" s="478"/>
      <c r="H579" s="478"/>
      <c r="I579" s="478"/>
      <c r="J579" s="244">
        <f t="shared" si="1537"/>
        <v>0</v>
      </c>
      <c r="K579" s="244">
        <f t="shared" si="1537"/>
        <v>0</v>
      </c>
      <c r="L579" s="474">
        <f t="shared" si="1538"/>
        <v>0</v>
      </c>
      <c r="M579" s="474">
        <f t="shared" si="1538"/>
        <v>0</v>
      </c>
      <c r="N579" s="244">
        <f t="shared" si="1539"/>
        <v>0</v>
      </c>
      <c r="O579" s="244">
        <f t="shared" si="1539"/>
        <v>0</v>
      </c>
      <c r="P579" s="474">
        <f t="shared" si="1540"/>
        <v>0</v>
      </c>
      <c r="Q579" s="475">
        <f t="shared" si="1540"/>
        <v>0</v>
      </c>
      <c r="R579" s="478"/>
      <c r="S579" s="478"/>
      <c r="T579" s="478"/>
      <c r="U579" s="478"/>
      <c r="V579" s="478"/>
      <c r="W579" s="478"/>
      <c r="X579" s="244">
        <f t="shared" si="1542"/>
        <v>0</v>
      </c>
      <c r="Y579" s="244">
        <f t="shared" si="1542"/>
        <v>0</v>
      </c>
      <c r="Z579" s="474">
        <f t="shared" si="1543"/>
        <v>0</v>
      </c>
      <c r="AA579" s="474">
        <f t="shared" si="1543"/>
        <v>0</v>
      </c>
      <c r="AB579" s="244">
        <f t="shared" si="1544"/>
        <v>0</v>
      </c>
      <c r="AC579" s="244">
        <f t="shared" si="1544"/>
        <v>0</v>
      </c>
      <c r="AD579" s="474">
        <f t="shared" si="1545"/>
        <v>0</v>
      </c>
      <c r="AE579" s="475">
        <f t="shared" si="1545"/>
        <v>0</v>
      </c>
    </row>
    <row r="580" spans="1:31" x14ac:dyDescent="0.2">
      <c r="A580" s="464"/>
      <c r="B580" s="465"/>
      <c r="C580" s="469" t="s">
        <v>403</v>
      </c>
      <c r="D580" s="470">
        <f t="shared" ref="D580:I580" si="1548">SUM(D581:D582)</f>
        <v>0</v>
      </c>
      <c r="E580" s="470">
        <f t="shared" si="1548"/>
        <v>0</v>
      </c>
      <c r="F580" s="470">
        <f t="shared" si="1548"/>
        <v>0</v>
      </c>
      <c r="G580" s="470">
        <f t="shared" si="1548"/>
        <v>0</v>
      </c>
      <c r="H580" s="470">
        <f t="shared" si="1548"/>
        <v>0</v>
      </c>
      <c r="I580" s="470">
        <f t="shared" si="1548"/>
        <v>0</v>
      </c>
      <c r="J580" s="236">
        <f t="shared" si="1537"/>
        <v>0</v>
      </c>
      <c r="K580" s="236">
        <f t="shared" si="1537"/>
        <v>0</v>
      </c>
      <c r="L580" s="471">
        <f t="shared" si="1538"/>
        <v>0</v>
      </c>
      <c r="M580" s="471">
        <f t="shared" si="1538"/>
        <v>0</v>
      </c>
      <c r="N580" s="236">
        <f t="shared" si="1539"/>
        <v>0</v>
      </c>
      <c r="O580" s="236">
        <f t="shared" si="1539"/>
        <v>0</v>
      </c>
      <c r="P580" s="471">
        <f t="shared" si="1540"/>
        <v>0</v>
      </c>
      <c r="Q580" s="472">
        <f t="shared" si="1540"/>
        <v>0</v>
      </c>
      <c r="R580" s="470">
        <f t="shared" ref="R580:W580" si="1549">SUM(R581:R582)</f>
        <v>0</v>
      </c>
      <c r="S580" s="470">
        <f t="shared" si="1549"/>
        <v>0</v>
      </c>
      <c r="T580" s="470">
        <f t="shared" si="1549"/>
        <v>0</v>
      </c>
      <c r="U580" s="470">
        <f t="shared" si="1549"/>
        <v>0</v>
      </c>
      <c r="V580" s="470">
        <f t="shared" si="1549"/>
        <v>0</v>
      </c>
      <c r="W580" s="470">
        <f t="shared" si="1549"/>
        <v>0</v>
      </c>
      <c r="X580" s="236">
        <f t="shared" si="1542"/>
        <v>0</v>
      </c>
      <c r="Y580" s="236">
        <f t="shared" si="1542"/>
        <v>0</v>
      </c>
      <c r="Z580" s="471">
        <f t="shared" si="1543"/>
        <v>0</v>
      </c>
      <c r="AA580" s="471">
        <f t="shared" si="1543"/>
        <v>0</v>
      </c>
      <c r="AB580" s="236">
        <f t="shared" si="1544"/>
        <v>0</v>
      </c>
      <c r="AC580" s="236">
        <f t="shared" si="1544"/>
        <v>0</v>
      </c>
      <c r="AD580" s="471">
        <f t="shared" si="1545"/>
        <v>0</v>
      </c>
      <c r="AE580" s="472">
        <f t="shared" si="1545"/>
        <v>0</v>
      </c>
    </row>
    <row r="581" spans="1:31" x14ac:dyDescent="0.2">
      <c r="A581" s="464"/>
      <c r="B581" s="465"/>
      <c r="C581" s="506" t="s">
        <v>334</v>
      </c>
      <c r="D581" s="478"/>
      <c r="E581" s="478"/>
      <c r="F581" s="478"/>
      <c r="G581" s="478"/>
      <c r="H581" s="478"/>
      <c r="I581" s="478"/>
      <c r="J581" s="244">
        <f t="shared" si="1537"/>
        <v>0</v>
      </c>
      <c r="K581" s="244">
        <f t="shared" si="1537"/>
        <v>0</v>
      </c>
      <c r="L581" s="474">
        <f t="shared" si="1538"/>
        <v>0</v>
      </c>
      <c r="M581" s="474">
        <f t="shared" si="1538"/>
        <v>0</v>
      </c>
      <c r="N581" s="244">
        <f t="shared" si="1539"/>
        <v>0</v>
      </c>
      <c r="O581" s="244">
        <f t="shared" si="1539"/>
        <v>0</v>
      </c>
      <c r="P581" s="474">
        <f t="shared" si="1540"/>
        <v>0</v>
      </c>
      <c r="Q581" s="475">
        <f t="shared" si="1540"/>
        <v>0</v>
      </c>
      <c r="R581" s="478"/>
      <c r="S581" s="478"/>
      <c r="T581" s="478"/>
      <c r="U581" s="478"/>
      <c r="V581" s="478"/>
      <c r="W581" s="478"/>
      <c r="X581" s="244">
        <f t="shared" si="1542"/>
        <v>0</v>
      </c>
      <c r="Y581" s="244">
        <f t="shared" si="1542"/>
        <v>0</v>
      </c>
      <c r="Z581" s="474">
        <f t="shared" si="1543"/>
        <v>0</v>
      </c>
      <c r="AA581" s="474">
        <f t="shared" si="1543"/>
        <v>0</v>
      </c>
      <c r="AB581" s="244">
        <f t="shared" si="1544"/>
        <v>0</v>
      </c>
      <c r="AC581" s="244">
        <f t="shared" si="1544"/>
        <v>0</v>
      </c>
      <c r="AD581" s="474">
        <f t="shared" si="1545"/>
        <v>0</v>
      </c>
      <c r="AE581" s="475">
        <f t="shared" si="1545"/>
        <v>0</v>
      </c>
    </row>
    <row r="582" spans="1:31" x14ac:dyDescent="0.2">
      <c r="A582" s="464"/>
      <c r="B582" s="465"/>
      <c r="C582" s="506" t="s">
        <v>336</v>
      </c>
      <c r="D582" s="478"/>
      <c r="E582" s="478"/>
      <c r="F582" s="478"/>
      <c r="G582" s="478"/>
      <c r="H582" s="478"/>
      <c r="I582" s="478"/>
      <c r="J582" s="244">
        <f t="shared" si="1537"/>
        <v>0</v>
      </c>
      <c r="K582" s="244">
        <f t="shared" si="1537"/>
        <v>0</v>
      </c>
      <c r="L582" s="474">
        <f t="shared" si="1538"/>
        <v>0</v>
      </c>
      <c r="M582" s="474">
        <f t="shared" si="1538"/>
        <v>0</v>
      </c>
      <c r="N582" s="244">
        <f t="shared" si="1539"/>
        <v>0</v>
      </c>
      <c r="O582" s="244">
        <f t="shared" si="1539"/>
        <v>0</v>
      </c>
      <c r="P582" s="474">
        <f t="shared" si="1540"/>
        <v>0</v>
      </c>
      <c r="Q582" s="475">
        <f t="shared" si="1540"/>
        <v>0</v>
      </c>
      <c r="R582" s="478"/>
      <c r="S582" s="478"/>
      <c r="T582" s="478"/>
      <c r="U582" s="478"/>
      <c r="V582" s="478"/>
      <c r="W582" s="478"/>
      <c r="X582" s="244">
        <f t="shared" si="1542"/>
        <v>0</v>
      </c>
      <c r="Y582" s="244">
        <f t="shared" si="1542"/>
        <v>0</v>
      </c>
      <c r="Z582" s="474">
        <f t="shared" si="1543"/>
        <v>0</v>
      </c>
      <c r="AA582" s="474">
        <f t="shared" si="1543"/>
        <v>0</v>
      </c>
      <c r="AB582" s="244">
        <f t="shared" si="1544"/>
        <v>0</v>
      </c>
      <c r="AC582" s="244">
        <f t="shared" si="1544"/>
        <v>0</v>
      </c>
      <c r="AD582" s="474">
        <f t="shared" si="1545"/>
        <v>0</v>
      </c>
      <c r="AE582" s="475">
        <f t="shared" si="1545"/>
        <v>0</v>
      </c>
    </row>
    <row r="583" spans="1:31" x14ac:dyDescent="0.2">
      <c r="A583" s="464"/>
      <c r="B583" s="465"/>
      <c r="C583" s="469" t="s">
        <v>404</v>
      </c>
      <c r="D583" s="470">
        <f t="shared" ref="D583:I583" si="1550">SUM(D584:D585)</f>
        <v>0</v>
      </c>
      <c r="E583" s="470">
        <f t="shared" si="1550"/>
        <v>0</v>
      </c>
      <c r="F583" s="470">
        <f t="shared" si="1550"/>
        <v>0</v>
      </c>
      <c r="G583" s="470">
        <f t="shared" si="1550"/>
        <v>0</v>
      </c>
      <c r="H583" s="470">
        <f t="shared" si="1550"/>
        <v>0</v>
      </c>
      <c r="I583" s="470">
        <f t="shared" si="1550"/>
        <v>0</v>
      </c>
      <c r="J583" s="236">
        <f t="shared" si="1537"/>
        <v>0</v>
      </c>
      <c r="K583" s="236">
        <f t="shared" si="1537"/>
        <v>0</v>
      </c>
      <c r="L583" s="471">
        <f t="shared" si="1538"/>
        <v>0</v>
      </c>
      <c r="M583" s="471">
        <f t="shared" si="1538"/>
        <v>0</v>
      </c>
      <c r="N583" s="236">
        <f t="shared" si="1539"/>
        <v>0</v>
      </c>
      <c r="O583" s="236">
        <f t="shared" si="1539"/>
        <v>0</v>
      </c>
      <c r="P583" s="471">
        <f t="shared" si="1540"/>
        <v>0</v>
      </c>
      <c r="Q583" s="472">
        <f t="shared" si="1540"/>
        <v>0</v>
      </c>
      <c r="R583" s="470">
        <f t="shared" ref="R583:W583" si="1551">SUM(R584:R585)</f>
        <v>0</v>
      </c>
      <c r="S583" s="470">
        <f t="shared" si="1551"/>
        <v>0</v>
      </c>
      <c r="T583" s="470">
        <f t="shared" si="1551"/>
        <v>0</v>
      </c>
      <c r="U583" s="470">
        <f t="shared" si="1551"/>
        <v>0</v>
      </c>
      <c r="V583" s="470">
        <f t="shared" si="1551"/>
        <v>0</v>
      </c>
      <c r="W583" s="470">
        <f t="shared" si="1551"/>
        <v>0</v>
      </c>
      <c r="X583" s="236">
        <f t="shared" si="1542"/>
        <v>0</v>
      </c>
      <c r="Y583" s="236">
        <f t="shared" si="1542"/>
        <v>0</v>
      </c>
      <c r="Z583" s="471">
        <f t="shared" si="1543"/>
        <v>0</v>
      </c>
      <c r="AA583" s="471">
        <f t="shared" si="1543"/>
        <v>0</v>
      </c>
      <c r="AB583" s="236">
        <f t="shared" si="1544"/>
        <v>0</v>
      </c>
      <c r="AC583" s="236">
        <f t="shared" si="1544"/>
        <v>0</v>
      </c>
      <c r="AD583" s="471">
        <f t="shared" si="1545"/>
        <v>0</v>
      </c>
      <c r="AE583" s="472">
        <f t="shared" si="1545"/>
        <v>0</v>
      </c>
    </row>
    <row r="584" spans="1:31" x14ac:dyDescent="0.2">
      <c r="A584" s="464"/>
      <c r="B584" s="465"/>
      <c r="C584" s="506" t="s">
        <v>334</v>
      </c>
      <c r="D584" s="478"/>
      <c r="E584" s="478"/>
      <c r="F584" s="478"/>
      <c r="G584" s="478"/>
      <c r="H584" s="478"/>
      <c r="I584" s="478"/>
      <c r="J584" s="244">
        <f t="shared" si="1537"/>
        <v>0</v>
      </c>
      <c r="K584" s="244">
        <f t="shared" si="1537"/>
        <v>0</v>
      </c>
      <c r="L584" s="474">
        <f t="shared" si="1538"/>
        <v>0</v>
      </c>
      <c r="M584" s="474">
        <f t="shared" si="1538"/>
        <v>0</v>
      </c>
      <c r="N584" s="244">
        <f t="shared" si="1539"/>
        <v>0</v>
      </c>
      <c r="O584" s="244">
        <f t="shared" si="1539"/>
        <v>0</v>
      </c>
      <c r="P584" s="474">
        <f t="shared" si="1540"/>
        <v>0</v>
      </c>
      <c r="Q584" s="475">
        <f t="shared" si="1540"/>
        <v>0</v>
      </c>
      <c r="R584" s="478"/>
      <c r="S584" s="478"/>
      <c r="T584" s="478"/>
      <c r="U584" s="478"/>
      <c r="V584" s="478"/>
      <c r="W584" s="478"/>
      <c r="X584" s="244">
        <f t="shared" si="1542"/>
        <v>0</v>
      </c>
      <c r="Y584" s="244">
        <f t="shared" si="1542"/>
        <v>0</v>
      </c>
      <c r="Z584" s="474">
        <f t="shared" si="1543"/>
        <v>0</v>
      </c>
      <c r="AA584" s="474">
        <f t="shared" si="1543"/>
        <v>0</v>
      </c>
      <c r="AB584" s="244">
        <f t="shared" si="1544"/>
        <v>0</v>
      </c>
      <c r="AC584" s="244">
        <f t="shared" si="1544"/>
        <v>0</v>
      </c>
      <c r="AD584" s="474">
        <f t="shared" si="1545"/>
        <v>0</v>
      </c>
      <c r="AE584" s="475">
        <f t="shared" si="1545"/>
        <v>0</v>
      </c>
    </row>
    <row r="585" spans="1:31" x14ac:dyDescent="0.2">
      <c r="A585" s="464"/>
      <c r="B585" s="465"/>
      <c r="C585" s="506" t="s">
        <v>336</v>
      </c>
      <c r="D585" s="478"/>
      <c r="E585" s="478"/>
      <c r="F585" s="478"/>
      <c r="G585" s="478"/>
      <c r="H585" s="478"/>
      <c r="I585" s="478"/>
      <c r="J585" s="244">
        <f t="shared" si="1537"/>
        <v>0</v>
      </c>
      <c r="K585" s="244">
        <f t="shared" si="1537"/>
        <v>0</v>
      </c>
      <c r="L585" s="474">
        <f t="shared" si="1538"/>
        <v>0</v>
      </c>
      <c r="M585" s="474">
        <f t="shared" si="1538"/>
        <v>0</v>
      </c>
      <c r="N585" s="244">
        <f t="shared" si="1539"/>
        <v>0</v>
      </c>
      <c r="O585" s="244">
        <f t="shared" si="1539"/>
        <v>0</v>
      </c>
      <c r="P585" s="474">
        <f t="shared" si="1540"/>
        <v>0</v>
      </c>
      <c r="Q585" s="475">
        <f t="shared" si="1540"/>
        <v>0</v>
      </c>
      <c r="R585" s="478"/>
      <c r="S585" s="478"/>
      <c r="T585" s="478"/>
      <c r="U585" s="478"/>
      <c r="V585" s="478"/>
      <c r="W585" s="478"/>
      <c r="X585" s="244">
        <f t="shared" si="1542"/>
        <v>0</v>
      </c>
      <c r="Y585" s="244">
        <f t="shared" si="1542"/>
        <v>0</v>
      </c>
      <c r="Z585" s="474">
        <f t="shared" si="1543"/>
        <v>0</v>
      </c>
      <c r="AA585" s="474">
        <f t="shared" si="1543"/>
        <v>0</v>
      </c>
      <c r="AB585" s="244">
        <f t="shared" si="1544"/>
        <v>0</v>
      </c>
      <c r="AC585" s="244">
        <f t="shared" si="1544"/>
        <v>0</v>
      </c>
      <c r="AD585" s="474">
        <f t="shared" si="1545"/>
        <v>0</v>
      </c>
      <c r="AE585" s="475">
        <f t="shared" si="1545"/>
        <v>0</v>
      </c>
    </row>
    <row r="586" spans="1:31" x14ac:dyDescent="0.2">
      <c r="A586" s="457">
        <v>9</v>
      </c>
      <c r="B586" s="458"/>
      <c r="C586" s="459" t="s">
        <v>415</v>
      </c>
      <c r="D586" s="853"/>
      <c r="E586" s="854"/>
      <c r="F586" s="853"/>
      <c r="G586" s="854"/>
      <c r="H586" s="853"/>
      <c r="I586" s="854"/>
      <c r="J586" s="853"/>
      <c r="K586" s="854"/>
      <c r="L586" s="853"/>
      <c r="M586" s="854"/>
      <c r="N586" s="853"/>
      <c r="O586" s="854"/>
      <c r="P586" s="853"/>
      <c r="Q586" s="855"/>
      <c r="R586" s="856"/>
      <c r="S586" s="854"/>
      <c r="T586" s="853"/>
      <c r="U586" s="854"/>
      <c r="V586" s="853"/>
      <c r="W586" s="854"/>
      <c r="X586" s="853"/>
      <c r="Y586" s="854"/>
      <c r="Z586" s="853"/>
      <c r="AA586" s="854"/>
      <c r="AB586" s="853"/>
      <c r="AC586" s="854"/>
      <c r="AD586" s="853"/>
      <c r="AE586" s="855"/>
    </row>
    <row r="587" spans="1:31" x14ac:dyDescent="0.2">
      <c r="A587" s="464"/>
      <c r="B587" s="465"/>
      <c r="C587" s="469" t="s">
        <v>396</v>
      </c>
      <c r="D587" s="470">
        <f t="shared" ref="D587:I587" si="1552">SUM(D588:D589)</f>
        <v>0</v>
      </c>
      <c r="E587" s="470">
        <f t="shared" si="1552"/>
        <v>0</v>
      </c>
      <c r="F587" s="470">
        <f t="shared" si="1552"/>
        <v>0</v>
      </c>
      <c r="G587" s="470">
        <f t="shared" si="1552"/>
        <v>0</v>
      </c>
      <c r="H587" s="470">
        <f t="shared" si="1552"/>
        <v>0</v>
      </c>
      <c r="I587" s="470">
        <f t="shared" si="1552"/>
        <v>0</v>
      </c>
      <c r="J587" s="236">
        <f t="shared" ref="J587:K598" si="1553">IFERROR(H587/F587,0)</f>
        <v>0</v>
      </c>
      <c r="K587" s="236">
        <f t="shared" si="1553"/>
        <v>0</v>
      </c>
      <c r="L587" s="471">
        <f t="shared" ref="L587:M598" si="1554">H587-F587</f>
        <v>0</v>
      </c>
      <c r="M587" s="471">
        <f t="shared" si="1554"/>
        <v>0</v>
      </c>
      <c r="N587" s="236">
        <f t="shared" ref="N587:O598" si="1555">IFERROR(H587/D587,0)</f>
        <v>0</v>
      </c>
      <c r="O587" s="236">
        <f t="shared" si="1555"/>
        <v>0</v>
      </c>
      <c r="P587" s="471">
        <f t="shared" ref="P587:Q598" si="1556">H587-D587</f>
        <v>0</v>
      </c>
      <c r="Q587" s="472">
        <f t="shared" si="1556"/>
        <v>0</v>
      </c>
      <c r="R587" s="470">
        <f t="shared" ref="R587:W587" si="1557">SUM(R588:R589)</f>
        <v>0</v>
      </c>
      <c r="S587" s="470">
        <f t="shared" si="1557"/>
        <v>0</v>
      </c>
      <c r="T587" s="470">
        <f t="shared" si="1557"/>
        <v>0</v>
      </c>
      <c r="U587" s="470">
        <f t="shared" si="1557"/>
        <v>0</v>
      </c>
      <c r="V587" s="470">
        <f t="shared" si="1557"/>
        <v>0</v>
      </c>
      <c r="W587" s="470">
        <f t="shared" si="1557"/>
        <v>0</v>
      </c>
      <c r="X587" s="236">
        <f t="shared" ref="X587:Y598" si="1558">IFERROR(V587/T587,0)</f>
        <v>0</v>
      </c>
      <c r="Y587" s="236">
        <f t="shared" si="1558"/>
        <v>0</v>
      </c>
      <c r="Z587" s="471">
        <f t="shared" ref="Z587:AA598" si="1559">V587-T587</f>
        <v>0</v>
      </c>
      <c r="AA587" s="471">
        <f t="shared" si="1559"/>
        <v>0</v>
      </c>
      <c r="AB587" s="236">
        <f t="shared" ref="AB587:AC598" si="1560">IFERROR(V587/R587,0)</f>
        <v>0</v>
      </c>
      <c r="AC587" s="236">
        <f t="shared" si="1560"/>
        <v>0</v>
      </c>
      <c r="AD587" s="471">
        <f t="shared" ref="AD587:AE598" si="1561">V587-R587</f>
        <v>0</v>
      </c>
      <c r="AE587" s="472">
        <f t="shared" si="1561"/>
        <v>0</v>
      </c>
    </row>
    <row r="588" spans="1:31" x14ac:dyDescent="0.2">
      <c r="A588" s="464"/>
      <c r="B588" s="465"/>
      <c r="C588" s="506" t="s">
        <v>334</v>
      </c>
      <c r="D588" s="473"/>
      <c r="E588" s="473"/>
      <c r="F588" s="473"/>
      <c r="G588" s="473"/>
      <c r="H588" s="473"/>
      <c r="I588" s="473"/>
      <c r="J588" s="244">
        <f t="shared" si="1553"/>
        <v>0</v>
      </c>
      <c r="K588" s="244">
        <f t="shared" si="1553"/>
        <v>0</v>
      </c>
      <c r="L588" s="474">
        <f t="shared" si="1554"/>
        <v>0</v>
      </c>
      <c r="M588" s="474">
        <f t="shared" si="1554"/>
        <v>0</v>
      </c>
      <c r="N588" s="244">
        <f t="shared" si="1555"/>
        <v>0</v>
      </c>
      <c r="O588" s="244">
        <f t="shared" si="1555"/>
        <v>0</v>
      </c>
      <c r="P588" s="474">
        <f t="shared" si="1556"/>
        <v>0</v>
      </c>
      <c r="Q588" s="475">
        <f t="shared" si="1556"/>
        <v>0</v>
      </c>
      <c r="R588" s="473"/>
      <c r="S588" s="473"/>
      <c r="T588" s="473"/>
      <c r="U588" s="473"/>
      <c r="V588" s="473"/>
      <c r="W588" s="473"/>
      <c r="X588" s="244">
        <f t="shared" si="1558"/>
        <v>0</v>
      </c>
      <c r="Y588" s="244">
        <f t="shared" si="1558"/>
        <v>0</v>
      </c>
      <c r="Z588" s="474">
        <f t="shared" si="1559"/>
        <v>0</v>
      </c>
      <c r="AA588" s="474">
        <f t="shared" si="1559"/>
        <v>0</v>
      </c>
      <c r="AB588" s="244">
        <f t="shared" si="1560"/>
        <v>0</v>
      </c>
      <c r="AC588" s="244">
        <f t="shared" si="1560"/>
        <v>0</v>
      </c>
      <c r="AD588" s="474">
        <f t="shared" si="1561"/>
        <v>0</v>
      </c>
      <c r="AE588" s="475">
        <f t="shared" si="1561"/>
        <v>0</v>
      </c>
    </row>
    <row r="589" spans="1:31" x14ac:dyDescent="0.2">
      <c r="A589" s="464"/>
      <c r="B589" s="465"/>
      <c r="C589" s="506" t="s">
        <v>336</v>
      </c>
      <c r="D589" s="473"/>
      <c r="E589" s="473"/>
      <c r="F589" s="473"/>
      <c r="G589" s="473"/>
      <c r="H589" s="473"/>
      <c r="I589" s="473"/>
      <c r="J589" s="244">
        <f t="shared" si="1553"/>
        <v>0</v>
      </c>
      <c r="K589" s="244">
        <f t="shared" si="1553"/>
        <v>0</v>
      </c>
      <c r="L589" s="474">
        <f t="shared" si="1554"/>
        <v>0</v>
      </c>
      <c r="M589" s="474">
        <f t="shared" si="1554"/>
        <v>0</v>
      </c>
      <c r="N589" s="244">
        <f t="shared" si="1555"/>
        <v>0</v>
      </c>
      <c r="O589" s="244">
        <f t="shared" si="1555"/>
        <v>0</v>
      </c>
      <c r="P589" s="474">
        <f t="shared" si="1556"/>
        <v>0</v>
      </c>
      <c r="Q589" s="475">
        <f t="shared" si="1556"/>
        <v>0</v>
      </c>
      <c r="R589" s="473"/>
      <c r="S589" s="473"/>
      <c r="T589" s="473"/>
      <c r="U589" s="473"/>
      <c r="V589" s="473"/>
      <c r="W589" s="473"/>
      <c r="X589" s="244">
        <f t="shared" si="1558"/>
        <v>0</v>
      </c>
      <c r="Y589" s="244">
        <f t="shared" si="1558"/>
        <v>0</v>
      </c>
      <c r="Z589" s="474">
        <f t="shared" si="1559"/>
        <v>0</v>
      </c>
      <c r="AA589" s="474">
        <f t="shared" si="1559"/>
        <v>0</v>
      </c>
      <c r="AB589" s="244">
        <f t="shared" si="1560"/>
        <v>0</v>
      </c>
      <c r="AC589" s="244">
        <f t="shared" si="1560"/>
        <v>0</v>
      </c>
      <c r="AD589" s="474">
        <f t="shared" si="1561"/>
        <v>0</v>
      </c>
      <c r="AE589" s="475">
        <f t="shared" si="1561"/>
        <v>0</v>
      </c>
    </row>
    <row r="590" spans="1:31" x14ac:dyDescent="0.2">
      <c r="A590" s="464"/>
      <c r="B590" s="465"/>
      <c r="C590" s="469" t="s">
        <v>402</v>
      </c>
      <c r="D590" s="470">
        <f t="shared" ref="D590:I590" si="1562">SUM(D591:D592)</f>
        <v>0</v>
      </c>
      <c r="E590" s="470">
        <f t="shared" si="1562"/>
        <v>0</v>
      </c>
      <c r="F590" s="470">
        <f t="shared" si="1562"/>
        <v>0</v>
      </c>
      <c r="G590" s="470">
        <f t="shared" si="1562"/>
        <v>0</v>
      </c>
      <c r="H590" s="470">
        <f t="shared" si="1562"/>
        <v>0</v>
      </c>
      <c r="I590" s="470">
        <f t="shared" si="1562"/>
        <v>0</v>
      </c>
      <c r="J590" s="236">
        <f t="shared" si="1553"/>
        <v>0</v>
      </c>
      <c r="K590" s="236">
        <f t="shared" si="1553"/>
        <v>0</v>
      </c>
      <c r="L590" s="471">
        <f t="shared" si="1554"/>
        <v>0</v>
      </c>
      <c r="M590" s="471">
        <f t="shared" si="1554"/>
        <v>0</v>
      </c>
      <c r="N590" s="236">
        <f t="shared" si="1555"/>
        <v>0</v>
      </c>
      <c r="O590" s="236">
        <f t="shared" si="1555"/>
        <v>0</v>
      </c>
      <c r="P590" s="471">
        <f t="shared" si="1556"/>
        <v>0</v>
      </c>
      <c r="Q590" s="472">
        <f t="shared" si="1556"/>
        <v>0</v>
      </c>
      <c r="R590" s="470">
        <f t="shared" ref="R590:W590" si="1563">SUM(R591:R592)</f>
        <v>0</v>
      </c>
      <c r="S590" s="470">
        <f t="shared" si="1563"/>
        <v>0</v>
      </c>
      <c r="T590" s="470">
        <f t="shared" si="1563"/>
        <v>0</v>
      </c>
      <c r="U590" s="470">
        <f t="shared" si="1563"/>
        <v>0</v>
      </c>
      <c r="V590" s="470">
        <f t="shared" si="1563"/>
        <v>0</v>
      </c>
      <c r="W590" s="470">
        <f t="shared" si="1563"/>
        <v>0</v>
      </c>
      <c r="X590" s="236">
        <f t="shared" si="1558"/>
        <v>0</v>
      </c>
      <c r="Y590" s="236">
        <f t="shared" si="1558"/>
        <v>0</v>
      </c>
      <c r="Z590" s="471">
        <f t="shared" si="1559"/>
        <v>0</v>
      </c>
      <c r="AA590" s="471">
        <f t="shared" si="1559"/>
        <v>0</v>
      </c>
      <c r="AB590" s="236">
        <f t="shared" si="1560"/>
        <v>0</v>
      </c>
      <c r="AC590" s="236">
        <f t="shared" si="1560"/>
        <v>0</v>
      </c>
      <c r="AD590" s="471">
        <f t="shared" si="1561"/>
        <v>0</v>
      </c>
      <c r="AE590" s="472">
        <f t="shared" si="1561"/>
        <v>0</v>
      </c>
    </row>
    <row r="591" spans="1:31" x14ac:dyDescent="0.2">
      <c r="A591" s="464"/>
      <c r="B591" s="465"/>
      <c r="C591" s="506" t="s">
        <v>334</v>
      </c>
      <c r="D591" s="478"/>
      <c r="E591" s="478"/>
      <c r="F591" s="478"/>
      <c r="G591" s="478"/>
      <c r="H591" s="478"/>
      <c r="I591" s="478"/>
      <c r="J591" s="244">
        <f t="shared" si="1553"/>
        <v>0</v>
      </c>
      <c r="K591" s="244">
        <f t="shared" si="1553"/>
        <v>0</v>
      </c>
      <c r="L591" s="474">
        <f t="shared" si="1554"/>
        <v>0</v>
      </c>
      <c r="M591" s="474">
        <f t="shared" si="1554"/>
        <v>0</v>
      </c>
      <c r="N591" s="244">
        <f t="shared" si="1555"/>
        <v>0</v>
      </c>
      <c r="O591" s="244">
        <f t="shared" si="1555"/>
        <v>0</v>
      </c>
      <c r="P591" s="474">
        <f t="shared" si="1556"/>
        <v>0</v>
      </c>
      <c r="Q591" s="475">
        <f t="shared" si="1556"/>
        <v>0</v>
      </c>
      <c r="R591" s="478"/>
      <c r="S591" s="478"/>
      <c r="T591" s="478"/>
      <c r="U591" s="478"/>
      <c r="V591" s="478"/>
      <c r="W591" s="478"/>
      <c r="X591" s="244">
        <f t="shared" si="1558"/>
        <v>0</v>
      </c>
      <c r="Y591" s="244">
        <f t="shared" si="1558"/>
        <v>0</v>
      </c>
      <c r="Z591" s="474">
        <f t="shared" si="1559"/>
        <v>0</v>
      </c>
      <c r="AA591" s="474">
        <f t="shared" si="1559"/>
        <v>0</v>
      </c>
      <c r="AB591" s="244">
        <f t="shared" si="1560"/>
        <v>0</v>
      </c>
      <c r="AC591" s="244">
        <f t="shared" si="1560"/>
        <v>0</v>
      </c>
      <c r="AD591" s="474">
        <f t="shared" si="1561"/>
        <v>0</v>
      </c>
      <c r="AE591" s="475">
        <f t="shared" si="1561"/>
        <v>0</v>
      </c>
    </row>
    <row r="592" spans="1:31" x14ac:dyDescent="0.2">
      <c r="A592" s="464"/>
      <c r="B592" s="465"/>
      <c r="C592" s="506" t="s">
        <v>336</v>
      </c>
      <c r="D592" s="478"/>
      <c r="E592" s="478"/>
      <c r="F592" s="478"/>
      <c r="G592" s="478"/>
      <c r="H592" s="478"/>
      <c r="I592" s="478"/>
      <c r="J592" s="244">
        <f t="shared" si="1553"/>
        <v>0</v>
      </c>
      <c r="K592" s="244">
        <f t="shared" si="1553"/>
        <v>0</v>
      </c>
      <c r="L592" s="474">
        <f t="shared" si="1554"/>
        <v>0</v>
      </c>
      <c r="M592" s="474">
        <f t="shared" si="1554"/>
        <v>0</v>
      </c>
      <c r="N592" s="244">
        <f t="shared" si="1555"/>
        <v>0</v>
      </c>
      <c r="O592" s="244">
        <f t="shared" si="1555"/>
        <v>0</v>
      </c>
      <c r="P592" s="474">
        <f t="shared" si="1556"/>
        <v>0</v>
      </c>
      <c r="Q592" s="475">
        <f t="shared" si="1556"/>
        <v>0</v>
      </c>
      <c r="R592" s="478"/>
      <c r="S592" s="478"/>
      <c r="T592" s="478"/>
      <c r="U592" s="478"/>
      <c r="V592" s="478"/>
      <c r="W592" s="478"/>
      <c r="X592" s="244">
        <f t="shared" si="1558"/>
        <v>0</v>
      </c>
      <c r="Y592" s="244">
        <f t="shared" si="1558"/>
        <v>0</v>
      </c>
      <c r="Z592" s="474">
        <f t="shared" si="1559"/>
        <v>0</v>
      </c>
      <c r="AA592" s="474">
        <f t="shared" si="1559"/>
        <v>0</v>
      </c>
      <c r="AB592" s="244">
        <f t="shared" si="1560"/>
        <v>0</v>
      </c>
      <c r="AC592" s="244">
        <f t="shared" si="1560"/>
        <v>0</v>
      </c>
      <c r="AD592" s="474">
        <f t="shared" si="1561"/>
        <v>0</v>
      </c>
      <c r="AE592" s="475">
        <f t="shared" si="1561"/>
        <v>0</v>
      </c>
    </row>
    <row r="593" spans="1:31" x14ac:dyDescent="0.2">
      <c r="A593" s="464"/>
      <c r="B593" s="465"/>
      <c r="C593" s="469" t="s">
        <v>403</v>
      </c>
      <c r="D593" s="470">
        <f t="shared" ref="D593:I593" si="1564">SUM(D594:D595)</f>
        <v>0</v>
      </c>
      <c r="E593" s="470">
        <f t="shared" si="1564"/>
        <v>0</v>
      </c>
      <c r="F593" s="470">
        <f t="shared" si="1564"/>
        <v>0</v>
      </c>
      <c r="G593" s="470">
        <f t="shared" si="1564"/>
        <v>0</v>
      </c>
      <c r="H593" s="470">
        <f t="shared" si="1564"/>
        <v>0</v>
      </c>
      <c r="I593" s="470">
        <f t="shared" si="1564"/>
        <v>0</v>
      </c>
      <c r="J593" s="236">
        <f t="shared" si="1553"/>
        <v>0</v>
      </c>
      <c r="K593" s="236">
        <f t="shared" si="1553"/>
        <v>0</v>
      </c>
      <c r="L593" s="471">
        <f t="shared" si="1554"/>
        <v>0</v>
      </c>
      <c r="M593" s="471">
        <f t="shared" si="1554"/>
        <v>0</v>
      </c>
      <c r="N593" s="236">
        <f t="shared" si="1555"/>
        <v>0</v>
      </c>
      <c r="O593" s="236">
        <f t="shared" si="1555"/>
        <v>0</v>
      </c>
      <c r="P593" s="471">
        <f t="shared" si="1556"/>
        <v>0</v>
      </c>
      <c r="Q593" s="472">
        <f t="shared" si="1556"/>
        <v>0</v>
      </c>
      <c r="R593" s="470">
        <f t="shared" ref="R593:W593" si="1565">SUM(R594:R595)</f>
        <v>0</v>
      </c>
      <c r="S593" s="470">
        <f t="shared" si="1565"/>
        <v>0</v>
      </c>
      <c r="T593" s="470">
        <f t="shared" si="1565"/>
        <v>0</v>
      </c>
      <c r="U593" s="470">
        <f t="shared" si="1565"/>
        <v>0</v>
      </c>
      <c r="V593" s="470">
        <f t="shared" si="1565"/>
        <v>0</v>
      </c>
      <c r="W593" s="470">
        <f t="shared" si="1565"/>
        <v>0</v>
      </c>
      <c r="X593" s="236">
        <f t="shared" si="1558"/>
        <v>0</v>
      </c>
      <c r="Y593" s="236">
        <f t="shared" si="1558"/>
        <v>0</v>
      </c>
      <c r="Z593" s="471">
        <f t="shared" si="1559"/>
        <v>0</v>
      </c>
      <c r="AA593" s="471">
        <f t="shared" si="1559"/>
        <v>0</v>
      </c>
      <c r="AB593" s="236">
        <f t="shared" si="1560"/>
        <v>0</v>
      </c>
      <c r="AC593" s="236">
        <f t="shared" si="1560"/>
        <v>0</v>
      </c>
      <c r="AD593" s="471">
        <f t="shared" si="1561"/>
        <v>0</v>
      </c>
      <c r="AE593" s="472">
        <f t="shared" si="1561"/>
        <v>0</v>
      </c>
    </row>
    <row r="594" spans="1:31" x14ac:dyDescent="0.2">
      <c r="A594" s="464"/>
      <c r="B594" s="465"/>
      <c r="C594" s="506" t="s">
        <v>334</v>
      </c>
      <c r="D594" s="478"/>
      <c r="E594" s="478"/>
      <c r="F594" s="478"/>
      <c r="G594" s="478"/>
      <c r="H594" s="478"/>
      <c r="I594" s="478"/>
      <c r="J594" s="244">
        <f t="shared" si="1553"/>
        <v>0</v>
      </c>
      <c r="K594" s="244">
        <f t="shared" si="1553"/>
        <v>0</v>
      </c>
      <c r="L594" s="474">
        <f t="shared" si="1554"/>
        <v>0</v>
      </c>
      <c r="M594" s="474">
        <f t="shared" si="1554"/>
        <v>0</v>
      </c>
      <c r="N594" s="244">
        <f t="shared" si="1555"/>
        <v>0</v>
      </c>
      <c r="O594" s="244">
        <f t="shared" si="1555"/>
        <v>0</v>
      </c>
      <c r="P594" s="474">
        <f t="shared" si="1556"/>
        <v>0</v>
      </c>
      <c r="Q594" s="475">
        <f t="shared" si="1556"/>
        <v>0</v>
      </c>
      <c r="R594" s="478"/>
      <c r="S594" s="478"/>
      <c r="T594" s="478"/>
      <c r="U594" s="478"/>
      <c r="V594" s="478"/>
      <c r="W594" s="478"/>
      <c r="X594" s="244">
        <f t="shared" si="1558"/>
        <v>0</v>
      </c>
      <c r="Y594" s="244">
        <f t="shared" si="1558"/>
        <v>0</v>
      </c>
      <c r="Z594" s="474">
        <f t="shared" si="1559"/>
        <v>0</v>
      </c>
      <c r="AA594" s="474">
        <f t="shared" si="1559"/>
        <v>0</v>
      </c>
      <c r="AB594" s="244">
        <f t="shared" si="1560"/>
        <v>0</v>
      </c>
      <c r="AC594" s="244">
        <f t="shared" si="1560"/>
        <v>0</v>
      </c>
      <c r="AD594" s="474">
        <f t="shared" si="1561"/>
        <v>0</v>
      </c>
      <c r="AE594" s="475">
        <f t="shared" si="1561"/>
        <v>0</v>
      </c>
    </row>
    <row r="595" spans="1:31" x14ac:dyDescent="0.2">
      <c r="A595" s="464"/>
      <c r="B595" s="465"/>
      <c r="C595" s="506" t="s">
        <v>336</v>
      </c>
      <c r="D595" s="478"/>
      <c r="E595" s="478"/>
      <c r="F595" s="478"/>
      <c r="G595" s="478"/>
      <c r="H595" s="478"/>
      <c r="I595" s="478"/>
      <c r="J595" s="244">
        <f t="shared" si="1553"/>
        <v>0</v>
      </c>
      <c r="K595" s="244">
        <f t="shared" si="1553"/>
        <v>0</v>
      </c>
      <c r="L595" s="474">
        <f t="shared" si="1554"/>
        <v>0</v>
      </c>
      <c r="M595" s="474">
        <f t="shared" si="1554"/>
        <v>0</v>
      </c>
      <c r="N595" s="244">
        <f t="shared" si="1555"/>
        <v>0</v>
      </c>
      <c r="O595" s="244">
        <f t="shared" si="1555"/>
        <v>0</v>
      </c>
      <c r="P595" s="474">
        <f t="shared" si="1556"/>
        <v>0</v>
      </c>
      <c r="Q595" s="475">
        <f t="shared" si="1556"/>
        <v>0</v>
      </c>
      <c r="R595" s="478"/>
      <c r="S595" s="478"/>
      <c r="T595" s="478"/>
      <c r="U595" s="478"/>
      <c r="V595" s="478"/>
      <c r="W595" s="478"/>
      <c r="X595" s="244">
        <f t="shared" si="1558"/>
        <v>0</v>
      </c>
      <c r="Y595" s="244">
        <f t="shared" si="1558"/>
        <v>0</v>
      </c>
      <c r="Z595" s="474">
        <f t="shared" si="1559"/>
        <v>0</v>
      </c>
      <c r="AA595" s="474">
        <f t="shared" si="1559"/>
        <v>0</v>
      </c>
      <c r="AB595" s="244">
        <f t="shared" si="1560"/>
        <v>0</v>
      </c>
      <c r="AC595" s="244">
        <f t="shared" si="1560"/>
        <v>0</v>
      </c>
      <c r="AD595" s="474">
        <f t="shared" si="1561"/>
        <v>0</v>
      </c>
      <c r="AE595" s="475">
        <f t="shared" si="1561"/>
        <v>0</v>
      </c>
    </row>
    <row r="596" spans="1:31" x14ac:dyDescent="0.2">
      <c r="A596" s="464"/>
      <c r="B596" s="465"/>
      <c r="C596" s="469" t="s">
        <v>404</v>
      </c>
      <c r="D596" s="470">
        <f t="shared" ref="D596:I596" si="1566">SUM(D597:D598)</f>
        <v>0</v>
      </c>
      <c r="E596" s="470">
        <f t="shared" si="1566"/>
        <v>0</v>
      </c>
      <c r="F596" s="470">
        <f t="shared" si="1566"/>
        <v>0</v>
      </c>
      <c r="G596" s="470">
        <f t="shared" si="1566"/>
        <v>0</v>
      </c>
      <c r="H596" s="470">
        <f t="shared" si="1566"/>
        <v>0</v>
      </c>
      <c r="I596" s="470">
        <f t="shared" si="1566"/>
        <v>0</v>
      </c>
      <c r="J596" s="236">
        <f t="shared" si="1553"/>
        <v>0</v>
      </c>
      <c r="K596" s="236">
        <f t="shared" si="1553"/>
        <v>0</v>
      </c>
      <c r="L596" s="471">
        <f t="shared" si="1554"/>
        <v>0</v>
      </c>
      <c r="M596" s="471">
        <f t="shared" si="1554"/>
        <v>0</v>
      </c>
      <c r="N596" s="236">
        <f t="shared" si="1555"/>
        <v>0</v>
      </c>
      <c r="O596" s="236">
        <f t="shared" si="1555"/>
        <v>0</v>
      </c>
      <c r="P596" s="471">
        <f t="shared" si="1556"/>
        <v>0</v>
      </c>
      <c r="Q596" s="472">
        <f t="shared" si="1556"/>
        <v>0</v>
      </c>
      <c r="R596" s="470">
        <f t="shared" ref="R596:W596" si="1567">SUM(R597:R598)</f>
        <v>0</v>
      </c>
      <c r="S596" s="470">
        <f t="shared" si="1567"/>
        <v>0</v>
      </c>
      <c r="T596" s="470">
        <f t="shared" si="1567"/>
        <v>0</v>
      </c>
      <c r="U596" s="470">
        <f t="shared" si="1567"/>
        <v>0</v>
      </c>
      <c r="V596" s="470">
        <f t="shared" si="1567"/>
        <v>0</v>
      </c>
      <c r="W596" s="470">
        <f t="shared" si="1567"/>
        <v>0</v>
      </c>
      <c r="X596" s="236">
        <f t="shared" si="1558"/>
        <v>0</v>
      </c>
      <c r="Y596" s="236">
        <f t="shared" si="1558"/>
        <v>0</v>
      </c>
      <c r="Z596" s="471">
        <f t="shared" si="1559"/>
        <v>0</v>
      </c>
      <c r="AA596" s="471">
        <f t="shared" si="1559"/>
        <v>0</v>
      </c>
      <c r="AB596" s="236">
        <f t="shared" si="1560"/>
        <v>0</v>
      </c>
      <c r="AC596" s="236">
        <f t="shared" si="1560"/>
        <v>0</v>
      </c>
      <c r="AD596" s="471">
        <f t="shared" si="1561"/>
        <v>0</v>
      </c>
      <c r="AE596" s="472">
        <f t="shared" si="1561"/>
        <v>0</v>
      </c>
    </row>
    <row r="597" spans="1:31" x14ac:dyDescent="0.2">
      <c r="A597" s="464"/>
      <c r="B597" s="465"/>
      <c r="C597" s="506" t="s">
        <v>334</v>
      </c>
      <c r="D597" s="478"/>
      <c r="E597" s="478"/>
      <c r="F597" s="478"/>
      <c r="G597" s="478"/>
      <c r="H597" s="478"/>
      <c r="I597" s="478"/>
      <c r="J597" s="244">
        <f t="shared" si="1553"/>
        <v>0</v>
      </c>
      <c r="K597" s="244">
        <f t="shared" si="1553"/>
        <v>0</v>
      </c>
      <c r="L597" s="474">
        <f t="shared" si="1554"/>
        <v>0</v>
      </c>
      <c r="M597" s="474">
        <f t="shared" si="1554"/>
        <v>0</v>
      </c>
      <c r="N597" s="244">
        <f t="shared" si="1555"/>
        <v>0</v>
      </c>
      <c r="O597" s="244">
        <f t="shared" si="1555"/>
        <v>0</v>
      </c>
      <c r="P597" s="474">
        <f t="shared" si="1556"/>
        <v>0</v>
      </c>
      <c r="Q597" s="475">
        <f t="shared" si="1556"/>
        <v>0</v>
      </c>
      <c r="R597" s="478"/>
      <c r="S597" s="478"/>
      <c r="T597" s="478"/>
      <c r="U597" s="478"/>
      <c r="V597" s="478"/>
      <c r="W597" s="478"/>
      <c r="X597" s="244">
        <f t="shared" si="1558"/>
        <v>0</v>
      </c>
      <c r="Y597" s="244">
        <f t="shared" si="1558"/>
        <v>0</v>
      </c>
      <c r="Z597" s="474">
        <f t="shared" si="1559"/>
        <v>0</v>
      </c>
      <c r="AA597" s="474">
        <f t="shared" si="1559"/>
        <v>0</v>
      </c>
      <c r="AB597" s="244">
        <f t="shared" si="1560"/>
        <v>0</v>
      </c>
      <c r="AC597" s="244">
        <f t="shared" si="1560"/>
        <v>0</v>
      </c>
      <c r="AD597" s="474">
        <f t="shared" si="1561"/>
        <v>0</v>
      </c>
      <c r="AE597" s="475">
        <f t="shared" si="1561"/>
        <v>0</v>
      </c>
    </row>
    <row r="598" spans="1:31" x14ac:dyDescent="0.2">
      <c r="A598" s="464"/>
      <c r="B598" s="465"/>
      <c r="C598" s="506" t="s">
        <v>336</v>
      </c>
      <c r="D598" s="478"/>
      <c r="E598" s="478"/>
      <c r="F598" s="478"/>
      <c r="G598" s="478"/>
      <c r="H598" s="478"/>
      <c r="I598" s="478"/>
      <c r="J598" s="244">
        <f t="shared" si="1553"/>
        <v>0</v>
      </c>
      <c r="K598" s="244">
        <f t="shared" si="1553"/>
        <v>0</v>
      </c>
      <c r="L598" s="474">
        <f t="shared" si="1554"/>
        <v>0</v>
      </c>
      <c r="M598" s="474">
        <f t="shared" si="1554"/>
        <v>0</v>
      </c>
      <c r="N598" s="244">
        <f t="shared" si="1555"/>
        <v>0</v>
      </c>
      <c r="O598" s="244">
        <f t="shared" si="1555"/>
        <v>0</v>
      </c>
      <c r="P598" s="474">
        <f t="shared" si="1556"/>
        <v>0</v>
      </c>
      <c r="Q598" s="475">
        <f t="shared" si="1556"/>
        <v>0</v>
      </c>
      <c r="R598" s="478"/>
      <c r="S598" s="478"/>
      <c r="T598" s="478"/>
      <c r="U598" s="478"/>
      <c r="V598" s="478"/>
      <c r="W598" s="478"/>
      <c r="X598" s="244">
        <f t="shared" si="1558"/>
        <v>0</v>
      </c>
      <c r="Y598" s="244">
        <f t="shared" si="1558"/>
        <v>0</v>
      </c>
      <c r="Z598" s="474">
        <f t="shared" si="1559"/>
        <v>0</v>
      </c>
      <c r="AA598" s="474">
        <f t="shared" si="1559"/>
        <v>0</v>
      </c>
      <c r="AB598" s="244">
        <f t="shared" si="1560"/>
        <v>0</v>
      </c>
      <c r="AC598" s="244">
        <f t="shared" si="1560"/>
        <v>0</v>
      </c>
      <c r="AD598" s="474">
        <f t="shared" si="1561"/>
        <v>0</v>
      </c>
      <c r="AE598" s="475">
        <f t="shared" si="1561"/>
        <v>0</v>
      </c>
    </row>
    <row r="599" spans="1:31" x14ac:dyDescent="0.2">
      <c r="A599" s="457">
        <v>10</v>
      </c>
      <c r="B599" s="458"/>
      <c r="C599" s="459" t="s">
        <v>416</v>
      </c>
      <c r="D599" s="853"/>
      <c r="E599" s="854"/>
      <c r="F599" s="853"/>
      <c r="G599" s="854"/>
      <c r="H599" s="853"/>
      <c r="I599" s="854"/>
      <c r="J599" s="853"/>
      <c r="K599" s="854"/>
      <c r="L599" s="853"/>
      <c r="M599" s="854"/>
      <c r="N599" s="853"/>
      <c r="O599" s="854"/>
      <c r="P599" s="853"/>
      <c r="Q599" s="855"/>
      <c r="R599" s="856"/>
      <c r="S599" s="854"/>
      <c r="T599" s="853"/>
      <c r="U599" s="854"/>
      <c r="V599" s="853"/>
      <c r="W599" s="854"/>
      <c r="X599" s="853"/>
      <c r="Y599" s="854"/>
      <c r="Z599" s="853"/>
      <c r="AA599" s="854"/>
      <c r="AB599" s="853"/>
      <c r="AC599" s="854"/>
      <c r="AD599" s="853"/>
      <c r="AE599" s="855"/>
    </row>
    <row r="600" spans="1:31" x14ac:dyDescent="0.2">
      <c r="A600" s="464"/>
      <c r="B600" s="465"/>
      <c r="C600" s="469" t="s">
        <v>396</v>
      </c>
      <c r="D600" s="470">
        <f t="shared" ref="D600:I600" si="1568">SUM(D601:D602)</f>
        <v>0</v>
      </c>
      <c r="E600" s="470">
        <f t="shared" si="1568"/>
        <v>0</v>
      </c>
      <c r="F600" s="470">
        <f t="shared" si="1568"/>
        <v>0</v>
      </c>
      <c r="G600" s="470">
        <f t="shared" si="1568"/>
        <v>0</v>
      </c>
      <c r="H600" s="470">
        <f t="shared" si="1568"/>
        <v>0</v>
      </c>
      <c r="I600" s="470">
        <f t="shared" si="1568"/>
        <v>0</v>
      </c>
      <c r="J600" s="236">
        <f t="shared" ref="J600:K611" si="1569">IFERROR(H600/F600,0)</f>
        <v>0</v>
      </c>
      <c r="K600" s="236">
        <f t="shared" si="1569"/>
        <v>0</v>
      </c>
      <c r="L600" s="471">
        <f t="shared" ref="L600:M611" si="1570">H600-F600</f>
        <v>0</v>
      </c>
      <c r="M600" s="471">
        <f t="shared" si="1570"/>
        <v>0</v>
      </c>
      <c r="N600" s="236">
        <f t="shared" ref="N600:O611" si="1571">IFERROR(H600/D600,0)</f>
        <v>0</v>
      </c>
      <c r="O600" s="236">
        <f t="shared" si="1571"/>
        <v>0</v>
      </c>
      <c r="P600" s="471">
        <f t="shared" ref="P600:Q611" si="1572">H600-D600</f>
        <v>0</v>
      </c>
      <c r="Q600" s="472">
        <f t="shared" si="1572"/>
        <v>0</v>
      </c>
      <c r="R600" s="470">
        <f t="shared" ref="R600:W600" si="1573">SUM(R601:R602)</f>
        <v>0</v>
      </c>
      <c r="S600" s="470">
        <f t="shared" si="1573"/>
        <v>0</v>
      </c>
      <c r="T600" s="470">
        <f t="shared" si="1573"/>
        <v>0</v>
      </c>
      <c r="U600" s="470">
        <f t="shared" si="1573"/>
        <v>0</v>
      </c>
      <c r="V600" s="470">
        <f t="shared" si="1573"/>
        <v>0</v>
      </c>
      <c r="W600" s="470">
        <f t="shared" si="1573"/>
        <v>0</v>
      </c>
      <c r="X600" s="236">
        <f t="shared" ref="X600:Y611" si="1574">IFERROR(V600/T600,0)</f>
        <v>0</v>
      </c>
      <c r="Y600" s="236">
        <f t="shared" si="1574"/>
        <v>0</v>
      </c>
      <c r="Z600" s="471">
        <f t="shared" ref="Z600:AA611" si="1575">V600-T600</f>
        <v>0</v>
      </c>
      <c r="AA600" s="471">
        <f t="shared" si="1575"/>
        <v>0</v>
      </c>
      <c r="AB600" s="236">
        <f t="shared" ref="AB600:AC611" si="1576">IFERROR(V600/R600,0)</f>
        <v>0</v>
      </c>
      <c r="AC600" s="236">
        <f t="shared" si="1576"/>
        <v>0</v>
      </c>
      <c r="AD600" s="471">
        <f t="shared" ref="AD600:AE611" si="1577">V600-R600</f>
        <v>0</v>
      </c>
      <c r="AE600" s="472">
        <f t="shared" si="1577"/>
        <v>0</v>
      </c>
    </row>
    <row r="601" spans="1:31" x14ac:dyDescent="0.2">
      <c r="A601" s="464"/>
      <c r="B601" s="465"/>
      <c r="C601" s="506" t="s">
        <v>334</v>
      </c>
      <c r="D601" s="473"/>
      <c r="E601" s="473"/>
      <c r="F601" s="473"/>
      <c r="G601" s="473"/>
      <c r="H601" s="473"/>
      <c r="I601" s="473"/>
      <c r="J601" s="244">
        <f t="shared" si="1569"/>
        <v>0</v>
      </c>
      <c r="K601" s="244">
        <f t="shared" si="1569"/>
        <v>0</v>
      </c>
      <c r="L601" s="474">
        <f t="shared" si="1570"/>
        <v>0</v>
      </c>
      <c r="M601" s="474">
        <f t="shared" si="1570"/>
        <v>0</v>
      </c>
      <c r="N601" s="244">
        <f t="shared" si="1571"/>
        <v>0</v>
      </c>
      <c r="O601" s="244">
        <f t="shared" si="1571"/>
        <v>0</v>
      </c>
      <c r="P601" s="474">
        <f t="shared" si="1572"/>
        <v>0</v>
      </c>
      <c r="Q601" s="475">
        <f t="shared" si="1572"/>
        <v>0</v>
      </c>
      <c r="R601" s="473"/>
      <c r="S601" s="473"/>
      <c r="T601" s="473"/>
      <c r="U601" s="473"/>
      <c r="V601" s="473"/>
      <c r="W601" s="473"/>
      <c r="X601" s="244">
        <f t="shared" si="1574"/>
        <v>0</v>
      </c>
      <c r="Y601" s="244">
        <f t="shared" si="1574"/>
        <v>0</v>
      </c>
      <c r="Z601" s="474">
        <f t="shared" si="1575"/>
        <v>0</v>
      </c>
      <c r="AA601" s="474">
        <f t="shared" si="1575"/>
        <v>0</v>
      </c>
      <c r="AB601" s="244">
        <f t="shared" si="1576"/>
        <v>0</v>
      </c>
      <c r="AC601" s="244">
        <f t="shared" si="1576"/>
        <v>0</v>
      </c>
      <c r="AD601" s="474">
        <f t="shared" si="1577"/>
        <v>0</v>
      </c>
      <c r="AE601" s="475">
        <f t="shared" si="1577"/>
        <v>0</v>
      </c>
    </row>
    <row r="602" spans="1:31" x14ac:dyDescent="0.2">
      <c r="A602" s="464"/>
      <c r="B602" s="465"/>
      <c r="C602" s="506" t="s">
        <v>336</v>
      </c>
      <c r="D602" s="473"/>
      <c r="E602" s="473"/>
      <c r="F602" s="473"/>
      <c r="G602" s="473"/>
      <c r="H602" s="473"/>
      <c r="I602" s="473"/>
      <c r="J602" s="244">
        <f t="shared" si="1569"/>
        <v>0</v>
      </c>
      <c r="K602" s="244">
        <f t="shared" si="1569"/>
        <v>0</v>
      </c>
      <c r="L602" s="474">
        <f t="shared" si="1570"/>
        <v>0</v>
      </c>
      <c r="M602" s="474">
        <f t="shared" si="1570"/>
        <v>0</v>
      </c>
      <c r="N602" s="244">
        <f t="shared" si="1571"/>
        <v>0</v>
      </c>
      <c r="O602" s="244">
        <f t="shared" si="1571"/>
        <v>0</v>
      </c>
      <c r="P602" s="474">
        <f t="shared" si="1572"/>
        <v>0</v>
      </c>
      <c r="Q602" s="475">
        <f t="shared" si="1572"/>
        <v>0</v>
      </c>
      <c r="R602" s="473"/>
      <c r="S602" s="473"/>
      <c r="T602" s="473"/>
      <c r="U602" s="473"/>
      <c r="V602" s="473"/>
      <c r="W602" s="473"/>
      <c r="X602" s="244">
        <f t="shared" si="1574"/>
        <v>0</v>
      </c>
      <c r="Y602" s="244">
        <f t="shared" si="1574"/>
        <v>0</v>
      </c>
      <c r="Z602" s="474">
        <f t="shared" si="1575"/>
        <v>0</v>
      </c>
      <c r="AA602" s="474">
        <f t="shared" si="1575"/>
        <v>0</v>
      </c>
      <c r="AB602" s="244">
        <f t="shared" si="1576"/>
        <v>0</v>
      </c>
      <c r="AC602" s="244">
        <f t="shared" si="1576"/>
        <v>0</v>
      </c>
      <c r="AD602" s="474">
        <f t="shared" si="1577"/>
        <v>0</v>
      </c>
      <c r="AE602" s="475">
        <f t="shared" si="1577"/>
        <v>0</v>
      </c>
    </row>
    <row r="603" spans="1:31" x14ac:dyDescent="0.2">
      <c r="A603" s="464"/>
      <c r="B603" s="465"/>
      <c r="C603" s="469" t="s">
        <v>402</v>
      </c>
      <c r="D603" s="470">
        <f t="shared" ref="D603:I603" si="1578">SUM(D604:D605)</f>
        <v>0</v>
      </c>
      <c r="E603" s="470">
        <f t="shared" si="1578"/>
        <v>0</v>
      </c>
      <c r="F603" s="470">
        <f t="shared" si="1578"/>
        <v>0</v>
      </c>
      <c r="G603" s="470">
        <f t="shared" si="1578"/>
        <v>0</v>
      </c>
      <c r="H603" s="470">
        <f t="shared" si="1578"/>
        <v>0</v>
      </c>
      <c r="I603" s="470">
        <f t="shared" si="1578"/>
        <v>0</v>
      </c>
      <c r="J603" s="236">
        <f t="shared" si="1569"/>
        <v>0</v>
      </c>
      <c r="K603" s="236">
        <f t="shared" si="1569"/>
        <v>0</v>
      </c>
      <c r="L603" s="471">
        <f t="shared" si="1570"/>
        <v>0</v>
      </c>
      <c r="M603" s="471">
        <f t="shared" si="1570"/>
        <v>0</v>
      </c>
      <c r="N603" s="236">
        <f t="shared" si="1571"/>
        <v>0</v>
      </c>
      <c r="O603" s="236">
        <f t="shared" si="1571"/>
        <v>0</v>
      </c>
      <c r="P603" s="471">
        <f t="shared" si="1572"/>
        <v>0</v>
      </c>
      <c r="Q603" s="472">
        <f t="shared" si="1572"/>
        <v>0</v>
      </c>
      <c r="R603" s="470">
        <f t="shared" ref="R603:W603" si="1579">SUM(R604:R605)</f>
        <v>0</v>
      </c>
      <c r="S603" s="470">
        <f t="shared" si="1579"/>
        <v>0</v>
      </c>
      <c r="T603" s="470">
        <f t="shared" si="1579"/>
        <v>0</v>
      </c>
      <c r="U603" s="470">
        <f t="shared" si="1579"/>
        <v>0</v>
      </c>
      <c r="V603" s="470">
        <f t="shared" si="1579"/>
        <v>0</v>
      </c>
      <c r="W603" s="470">
        <f t="shared" si="1579"/>
        <v>0</v>
      </c>
      <c r="X603" s="236">
        <f t="shared" si="1574"/>
        <v>0</v>
      </c>
      <c r="Y603" s="236">
        <f t="shared" si="1574"/>
        <v>0</v>
      </c>
      <c r="Z603" s="471">
        <f t="shared" si="1575"/>
        <v>0</v>
      </c>
      <c r="AA603" s="471">
        <f t="shared" si="1575"/>
        <v>0</v>
      </c>
      <c r="AB603" s="236">
        <f t="shared" si="1576"/>
        <v>0</v>
      </c>
      <c r="AC603" s="236">
        <f t="shared" si="1576"/>
        <v>0</v>
      </c>
      <c r="AD603" s="471">
        <f t="shared" si="1577"/>
        <v>0</v>
      </c>
      <c r="AE603" s="472">
        <f t="shared" si="1577"/>
        <v>0</v>
      </c>
    </row>
    <row r="604" spans="1:31" x14ac:dyDescent="0.2">
      <c r="A604" s="464"/>
      <c r="B604" s="465"/>
      <c r="C604" s="506" t="s">
        <v>334</v>
      </c>
      <c r="D604" s="478"/>
      <c r="E604" s="478"/>
      <c r="F604" s="478"/>
      <c r="G604" s="478"/>
      <c r="H604" s="478"/>
      <c r="I604" s="478"/>
      <c r="J604" s="244">
        <f t="shared" si="1569"/>
        <v>0</v>
      </c>
      <c r="K604" s="244">
        <f t="shared" si="1569"/>
        <v>0</v>
      </c>
      <c r="L604" s="474">
        <f t="shared" si="1570"/>
        <v>0</v>
      </c>
      <c r="M604" s="474">
        <f t="shared" si="1570"/>
        <v>0</v>
      </c>
      <c r="N604" s="244">
        <f t="shared" si="1571"/>
        <v>0</v>
      </c>
      <c r="O604" s="244">
        <f t="shared" si="1571"/>
        <v>0</v>
      </c>
      <c r="P604" s="474">
        <f t="shared" si="1572"/>
        <v>0</v>
      </c>
      <c r="Q604" s="475">
        <f t="shared" si="1572"/>
        <v>0</v>
      </c>
      <c r="R604" s="478"/>
      <c r="S604" s="478"/>
      <c r="T604" s="478"/>
      <c r="U604" s="478"/>
      <c r="V604" s="478"/>
      <c r="W604" s="478"/>
      <c r="X604" s="244">
        <f t="shared" si="1574"/>
        <v>0</v>
      </c>
      <c r="Y604" s="244">
        <f t="shared" si="1574"/>
        <v>0</v>
      </c>
      <c r="Z604" s="474">
        <f t="shared" si="1575"/>
        <v>0</v>
      </c>
      <c r="AA604" s="474">
        <f t="shared" si="1575"/>
        <v>0</v>
      </c>
      <c r="AB604" s="244">
        <f t="shared" si="1576"/>
        <v>0</v>
      </c>
      <c r="AC604" s="244">
        <f t="shared" si="1576"/>
        <v>0</v>
      </c>
      <c r="AD604" s="474">
        <f t="shared" si="1577"/>
        <v>0</v>
      </c>
      <c r="AE604" s="475">
        <f t="shared" si="1577"/>
        <v>0</v>
      </c>
    </row>
    <row r="605" spans="1:31" x14ac:dyDescent="0.2">
      <c r="A605" s="464"/>
      <c r="B605" s="465"/>
      <c r="C605" s="506" t="s">
        <v>336</v>
      </c>
      <c r="D605" s="478"/>
      <c r="E605" s="478"/>
      <c r="F605" s="478"/>
      <c r="G605" s="478"/>
      <c r="H605" s="478"/>
      <c r="I605" s="478"/>
      <c r="J605" s="244">
        <f t="shared" si="1569"/>
        <v>0</v>
      </c>
      <c r="K605" s="244">
        <f t="shared" si="1569"/>
        <v>0</v>
      </c>
      <c r="L605" s="474">
        <f t="shared" si="1570"/>
        <v>0</v>
      </c>
      <c r="M605" s="474">
        <f t="shared" si="1570"/>
        <v>0</v>
      </c>
      <c r="N605" s="244">
        <f t="shared" si="1571"/>
        <v>0</v>
      </c>
      <c r="O605" s="244">
        <f t="shared" si="1571"/>
        <v>0</v>
      </c>
      <c r="P605" s="474">
        <f t="shared" si="1572"/>
        <v>0</v>
      </c>
      <c r="Q605" s="475">
        <f t="shared" si="1572"/>
        <v>0</v>
      </c>
      <c r="R605" s="478"/>
      <c r="S605" s="478"/>
      <c r="T605" s="478"/>
      <c r="U605" s="478"/>
      <c r="V605" s="478"/>
      <c r="W605" s="478"/>
      <c r="X605" s="244">
        <f t="shared" si="1574"/>
        <v>0</v>
      </c>
      <c r="Y605" s="244">
        <f t="shared" si="1574"/>
        <v>0</v>
      </c>
      <c r="Z605" s="474">
        <f t="shared" si="1575"/>
        <v>0</v>
      </c>
      <c r="AA605" s="474">
        <f t="shared" si="1575"/>
        <v>0</v>
      </c>
      <c r="AB605" s="244">
        <f t="shared" si="1576"/>
        <v>0</v>
      </c>
      <c r="AC605" s="244">
        <f t="shared" si="1576"/>
        <v>0</v>
      </c>
      <c r="AD605" s="474">
        <f t="shared" si="1577"/>
        <v>0</v>
      </c>
      <c r="AE605" s="475">
        <f t="shared" si="1577"/>
        <v>0</v>
      </c>
    </row>
    <row r="606" spans="1:31" x14ac:dyDescent="0.2">
      <c r="A606" s="464"/>
      <c r="B606" s="465"/>
      <c r="C606" s="469" t="s">
        <v>403</v>
      </c>
      <c r="D606" s="470">
        <f t="shared" ref="D606:I606" si="1580">SUM(D607:D608)</f>
        <v>0</v>
      </c>
      <c r="E606" s="470">
        <f t="shared" si="1580"/>
        <v>0</v>
      </c>
      <c r="F606" s="470">
        <f t="shared" si="1580"/>
        <v>0</v>
      </c>
      <c r="G606" s="470">
        <f t="shared" si="1580"/>
        <v>0</v>
      </c>
      <c r="H606" s="470">
        <f t="shared" si="1580"/>
        <v>0</v>
      </c>
      <c r="I606" s="470">
        <f t="shared" si="1580"/>
        <v>0</v>
      </c>
      <c r="J606" s="236">
        <f t="shared" si="1569"/>
        <v>0</v>
      </c>
      <c r="K606" s="236">
        <f t="shared" si="1569"/>
        <v>0</v>
      </c>
      <c r="L606" s="471">
        <f t="shared" si="1570"/>
        <v>0</v>
      </c>
      <c r="M606" s="471">
        <f t="shared" si="1570"/>
        <v>0</v>
      </c>
      <c r="N606" s="236">
        <f t="shared" si="1571"/>
        <v>0</v>
      </c>
      <c r="O606" s="236">
        <f t="shared" si="1571"/>
        <v>0</v>
      </c>
      <c r="P606" s="471">
        <f t="shared" si="1572"/>
        <v>0</v>
      </c>
      <c r="Q606" s="472">
        <f t="shared" si="1572"/>
        <v>0</v>
      </c>
      <c r="R606" s="470">
        <f t="shared" ref="R606:W606" si="1581">SUM(R607:R608)</f>
        <v>0</v>
      </c>
      <c r="S606" s="470">
        <f t="shared" si="1581"/>
        <v>0</v>
      </c>
      <c r="T606" s="470">
        <f t="shared" si="1581"/>
        <v>0</v>
      </c>
      <c r="U606" s="470">
        <f t="shared" si="1581"/>
        <v>0</v>
      </c>
      <c r="V606" s="470">
        <f t="shared" si="1581"/>
        <v>0</v>
      </c>
      <c r="W606" s="470">
        <f t="shared" si="1581"/>
        <v>0</v>
      </c>
      <c r="X606" s="236">
        <f t="shared" si="1574"/>
        <v>0</v>
      </c>
      <c r="Y606" s="236">
        <f t="shared" si="1574"/>
        <v>0</v>
      </c>
      <c r="Z606" s="471">
        <f t="shared" si="1575"/>
        <v>0</v>
      </c>
      <c r="AA606" s="471">
        <f t="shared" si="1575"/>
        <v>0</v>
      </c>
      <c r="AB606" s="236">
        <f t="shared" si="1576"/>
        <v>0</v>
      </c>
      <c r="AC606" s="236">
        <f t="shared" si="1576"/>
        <v>0</v>
      </c>
      <c r="AD606" s="471">
        <f t="shared" si="1577"/>
        <v>0</v>
      </c>
      <c r="AE606" s="472">
        <f t="shared" si="1577"/>
        <v>0</v>
      </c>
    </row>
    <row r="607" spans="1:31" x14ac:dyDescent="0.2">
      <c r="A607" s="464"/>
      <c r="B607" s="465"/>
      <c r="C607" s="506" t="s">
        <v>334</v>
      </c>
      <c r="D607" s="478"/>
      <c r="E607" s="478"/>
      <c r="F607" s="478"/>
      <c r="G607" s="478"/>
      <c r="H607" s="478"/>
      <c r="I607" s="478"/>
      <c r="J607" s="244">
        <f t="shared" si="1569"/>
        <v>0</v>
      </c>
      <c r="K607" s="244">
        <f t="shared" si="1569"/>
        <v>0</v>
      </c>
      <c r="L607" s="474">
        <f t="shared" si="1570"/>
        <v>0</v>
      </c>
      <c r="M607" s="474">
        <f t="shared" si="1570"/>
        <v>0</v>
      </c>
      <c r="N607" s="244">
        <f t="shared" si="1571"/>
        <v>0</v>
      </c>
      <c r="O607" s="244">
        <f t="shared" si="1571"/>
        <v>0</v>
      </c>
      <c r="P607" s="474">
        <f t="shared" si="1572"/>
        <v>0</v>
      </c>
      <c r="Q607" s="475">
        <f t="shared" si="1572"/>
        <v>0</v>
      </c>
      <c r="R607" s="478"/>
      <c r="S607" s="478"/>
      <c r="T607" s="478"/>
      <c r="U607" s="478"/>
      <c r="V607" s="478"/>
      <c r="W607" s="478"/>
      <c r="X607" s="244">
        <f t="shared" si="1574"/>
        <v>0</v>
      </c>
      <c r="Y607" s="244">
        <f t="shared" si="1574"/>
        <v>0</v>
      </c>
      <c r="Z607" s="474">
        <f t="shared" si="1575"/>
        <v>0</v>
      </c>
      <c r="AA607" s="474">
        <f t="shared" si="1575"/>
        <v>0</v>
      </c>
      <c r="AB607" s="244">
        <f t="shared" si="1576"/>
        <v>0</v>
      </c>
      <c r="AC607" s="244">
        <f t="shared" si="1576"/>
        <v>0</v>
      </c>
      <c r="AD607" s="474">
        <f t="shared" si="1577"/>
        <v>0</v>
      </c>
      <c r="AE607" s="475">
        <f t="shared" si="1577"/>
        <v>0</v>
      </c>
    </row>
    <row r="608" spans="1:31" x14ac:dyDescent="0.2">
      <c r="A608" s="464"/>
      <c r="B608" s="465"/>
      <c r="C608" s="506" t="s">
        <v>336</v>
      </c>
      <c r="D608" s="478"/>
      <c r="E608" s="478"/>
      <c r="F608" s="478"/>
      <c r="G608" s="478"/>
      <c r="H608" s="478"/>
      <c r="I608" s="478"/>
      <c r="J608" s="244">
        <f t="shared" si="1569"/>
        <v>0</v>
      </c>
      <c r="K608" s="244">
        <f t="shared" si="1569"/>
        <v>0</v>
      </c>
      <c r="L608" s="474">
        <f t="shared" si="1570"/>
        <v>0</v>
      </c>
      <c r="M608" s="474">
        <f t="shared" si="1570"/>
        <v>0</v>
      </c>
      <c r="N608" s="244">
        <f t="shared" si="1571"/>
        <v>0</v>
      </c>
      <c r="O608" s="244">
        <f t="shared" si="1571"/>
        <v>0</v>
      </c>
      <c r="P608" s="474">
        <f t="shared" si="1572"/>
        <v>0</v>
      </c>
      <c r="Q608" s="475">
        <f t="shared" si="1572"/>
        <v>0</v>
      </c>
      <c r="R608" s="478"/>
      <c r="S608" s="478"/>
      <c r="T608" s="478"/>
      <c r="U608" s="478"/>
      <c r="V608" s="478"/>
      <c r="W608" s="478"/>
      <c r="X608" s="244">
        <f t="shared" si="1574"/>
        <v>0</v>
      </c>
      <c r="Y608" s="244">
        <f t="shared" si="1574"/>
        <v>0</v>
      </c>
      <c r="Z608" s="474">
        <f t="shared" si="1575"/>
        <v>0</v>
      </c>
      <c r="AA608" s="474">
        <f t="shared" si="1575"/>
        <v>0</v>
      </c>
      <c r="AB608" s="244">
        <f t="shared" si="1576"/>
        <v>0</v>
      </c>
      <c r="AC608" s="244">
        <f t="shared" si="1576"/>
        <v>0</v>
      </c>
      <c r="AD608" s="474">
        <f t="shared" si="1577"/>
        <v>0</v>
      </c>
      <c r="AE608" s="475">
        <f t="shared" si="1577"/>
        <v>0</v>
      </c>
    </row>
    <row r="609" spans="1:31" x14ac:dyDescent="0.2">
      <c r="A609" s="464"/>
      <c r="B609" s="465"/>
      <c r="C609" s="469" t="s">
        <v>404</v>
      </c>
      <c r="D609" s="470">
        <f t="shared" ref="D609:I609" si="1582">SUM(D610:D611)</f>
        <v>0</v>
      </c>
      <c r="E609" s="470">
        <f t="shared" si="1582"/>
        <v>0</v>
      </c>
      <c r="F609" s="470">
        <f t="shared" si="1582"/>
        <v>0</v>
      </c>
      <c r="G609" s="470">
        <f t="shared" si="1582"/>
        <v>0</v>
      </c>
      <c r="H609" s="470">
        <f t="shared" si="1582"/>
        <v>0</v>
      </c>
      <c r="I609" s="470">
        <f t="shared" si="1582"/>
        <v>0</v>
      </c>
      <c r="J609" s="236">
        <f t="shared" si="1569"/>
        <v>0</v>
      </c>
      <c r="K609" s="236">
        <f t="shared" si="1569"/>
        <v>0</v>
      </c>
      <c r="L609" s="471">
        <f t="shared" si="1570"/>
        <v>0</v>
      </c>
      <c r="M609" s="471">
        <f t="shared" si="1570"/>
        <v>0</v>
      </c>
      <c r="N609" s="236">
        <f t="shared" si="1571"/>
        <v>0</v>
      </c>
      <c r="O609" s="236">
        <f t="shared" si="1571"/>
        <v>0</v>
      </c>
      <c r="P609" s="471">
        <f t="shared" si="1572"/>
        <v>0</v>
      </c>
      <c r="Q609" s="472">
        <f t="shared" si="1572"/>
        <v>0</v>
      </c>
      <c r="R609" s="470">
        <f t="shared" ref="R609:W609" si="1583">SUM(R610:R611)</f>
        <v>0</v>
      </c>
      <c r="S609" s="470">
        <f t="shared" si="1583"/>
        <v>0</v>
      </c>
      <c r="T609" s="470">
        <f t="shared" si="1583"/>
        <v>0</v>
      </c>
      <c r="U609" s="470">
        <f t="shared" si="1583"/>
        <v>0</v>
      </c>
      <c r="V609" s="470">
        <f t="shared" si="1583"/>
        <v>0</v>
      </c>
      <c r="W609" s="470">
        <f t="shared" si="1583"/>
        <v>0</v>
      </c>
      <c r="X609" s="236">
        <f t="shared" si="1574"/>
        <v>0</v>
      </c>
      <c r="Y609" s="236">
        <f t="shared" si="1574"/>
        <v>0</v>
      </c>
      <c r="Z609" s="471">
        <f t="shared" si="1575"/>
        <v>0</v>
      </c>
      <c r="AA609" s="471">
        <f t="shared" si="1575"/>
        <v>0</v>
      </c>
      <c r="AB609" s="236">
        <f t="shared" si="1576"/>
        <v>0</v>
      </c>
      <c r="AC609" s="236">
        <f t="shared" si="1576"/>
        <v>0</v>
      </c>
      <c r="AD609" s="471">
        <f t="shared" si="1577"/>
        <v>0</v>
      </c>
      <c r="AE609" s="472">
        <f t="shared" si="1577"/>
        <v>0</v>
      </c>
    </row>
    <row r="610" spans="1:31" x14ac:dyDescent="0.2">
      <c r="A610" s="464"/>
      <c r="B610" s="465"/>
      <c r="C610" s="506" t="s">
        <v>334</v>
      </c>
      <c r="D610" s="478"/>
      <c r="E610" s="478"/>
      <c r="F610" s="478"/>
      <c r="G610" s="478"/>
      <c r="H610" s="478"/>
      <c r="I610" s="478"/>
      <c r="J610" s="244">
        <f t="shared" si="1569"/>
        <v>0</v>
      </c>
      <c r="K610" s="244">
        <f t="shared" si="1569"/>
        <v>0</v>
      </c>
      <c r="L610" s="474">
        <f t="shared" si="1570"/>
        <v>0</v>
      </c>
      <c r="M610" s="474">
        <f t="shared" si="1570"/>
        <v>0</v>
      </c>
      <c r="N610" s="244">
        <f t="shared" si="1571"/>
        <v>0</v>
      </c>
      <c r="O610" s="244">
        <f t="shared" si="1571"/>
        <v>0</v>
      </c>
      <c r="P610" s="474">
        <f t="shared" si="1572"/>
        <v>0</v>
      </c>
      <c r="Q610" s="475">
        <f t="shared" si="1572"/>
        <v>0</v>
      </c>
      <c r="R610" s="478"/>
      <c r="S610" s="478"/>
      <c r="T610" s="478"/>
      <c r="U610" s="478"/>
      <c r="V610" s="478"/>
      <c r="W610" s="478"/>
      <c r="X610" s="244">
        <f t="shared" si="1574"/>
        <v>0</v>
      </c>
      <c r="Y610" s="244">
        <f t="shared" si="1574"/>
        <v>0</v>
      </c>
      <c r="Z610" s="474">
        <f t="shared" si="1575"/>
        <v>0</v>
      </c>
      <c r="AA610" s="474">
        <f t="shared" si="1575"/>
        <v>0</v>
      </c>
      <c r="AB610" s="244">
        <f t="shared" si="1576"/>
        <v>0</v>
      </c>
      <c r="AC610" s="244">
        <f t="shared" si="1576"/>
        <v>0</v>
      </c>
      <c r="AD610" s="474">
        <f t="shared" si="1577"/>
        <v>0</v>
      </c>
      <c r="AE610" s="475">
        <f t="shared" si="1577"/>
        <v>0</v>
      </c>
    </row>
    <row r="611" spans="1:31" x14ac:dyDescent="0.2">
      <c r="A611" s="464"/>
      <c r="B611" s="465"/>
      <c r="C611" s="506" t="s">
        <v>336</v>
      </c>
      <c r="D611" s="478"/>
      <c r="E611" s="478"/>
      <c r="F611" s="478"/>
      <c r="G611" s="478"/>
      <c r="H611" s="478"/>
      <c r="I611" s="478"/>
      <c r="J611" s="244">
        <f t="shared" si="1569"/>
        <v>0</v>
      </c>
      <c r="K611" s="244">
        <f t="shared" si="1569"/>
        <v>0</v>
      </c>
      <c r="L611" s="474">
        <f t="shared" si="1570"/>
        <v>0</v>
      </c>
      <c r="M611" s="474">
        <f t="shared" si="1570"/>
        <v>0</v>
      </c>
      <c r="N611" s="244">
        <f t="shared" si="1571"/>
        <v>0</v>
      </c>
      <c r="O611" s="244">
        <f t="shared" si="1571"/>
        <v>0</v>
      </c>
      <c r="P611" s="474">
        <f t="shared" si="1572"/>
        <v>0</v>
      </c>
      <c r="Q611" s="475">
        <f t="shared" si="1572"/>
        <v>0</v>
      </c>
      <c r="R611" s="478"/>
      <c r="S611" s="478"/>
      <c r="T611" s="478"/>
      <c r="U611" s="478"/>
      <c r="V611" s="478"/>
      <c r="W611" s="478"/>
      <c r="X611" s="244">
        <f t="shared" si="1574"/>
        <v>0</v>
      </c>
      <c r="Y611" s="244">
        <f t="shared" si="1574"/>
        <v>0</v>
      </c>
      <c r="Z611" s="474">
        <f t="shared" si="1575"/>
        <v>0</v>
      </c>
      <c r="AA611" s="474">
        <f t="shared" si="1575"/>
        <v>0</v>
      </c>
      <c r="AB611" s="244">
        <f t="shared" si="1576"/>
        <v>0</v>
      </c>
      <c r="AC611" s="244">
        <f t="shared" si="1576"/>
        <v>0</v>
      </c>
      <c r="AD611" s="474">
        <f t="shared" si="1577"/>
        <v>0</v>
      </c>
      <c r="AE611" s="475">
        <f t="shared" si="1577"/>
        <v>0</v>
      </c>
    </row>
    <row r="612" spans="1:31" x14ac:dyDescent="0.2">
      <c r="A612" s="457">
        <v>11</v>
      </c>
      <c r="B612" s="458"/>
      <c r="C612" s="459" t="s">
        <v>417</v>
      </c>
      <c r="D612" s="853"/>
      <c r="E612" s="854"/>
      <c r="F612" s="853"/>
      <c r="G612" s="854"/>
      <c r="H612" s="853"/>
      <c r="I612" s="854"/>
      <c r="J612" s="853"/>
      <c r="K612" s="854"/>
      <c r="L612" s="853"/>
      <c r="M612" s="854"/>
      <c r="N612" s="853"/>
      <c r="O612" s="854"/>
      <c r="P612" s="853"/>
      <c r="Q612" s="855"/>
      <c r="R612" s="856"/>
      <c r="S612" s="854"/>
      <c r="T612" s="853"/>
      <c r="U612" s="854"/>
      <c r="V612" s="853"/>
      <c r="W612" s="854"/>
      <c r="X612" s="853"/>
      <c r="Y612" s="854"/>
      <c r="Z612" s="853"/>
      <c r="AA612" s="854"/>
      <c r="AB612" s="853"/>
      <c r="AC612" s="854"/>
      <c r="AD612" s="853"/>
      <c r="AE612" s="855"/>
    </row>
    <row r="613" spans="1:31" x14ac:dyDescent="0.2">
      <c r="A613" s="464"/>
      <c r="B613" s="465"/>
      <c r="C613" s="469" t="s">
        <v>396</v>
      </c>
      <c r="D613" s="470">
        <f t="shared" ref="D613:I613" si="1584">SUM(D614:D615)</f>
        <v>0</v>
      </c>
      <c r="E613" s="470">
        <f t="shared" si="1584"/>
        <v>0</v>
      </c>
      <c r="F613" s="470">
        <f t="shared" si="1584"/>
        <v>0</v>
      </c>
      <c r="G613" s="470">
        <f t="shared" si="1584"/>
        <v>0</v>
      </c>
      <c r="H613" s="470">
        <f t="shared" si="1584"/>
        <v>0</v>
      </c>
      <c r="I613" s="470">
        <f t="shared" si="1584"/>
        <v>0</v>
      </c>
      <c r="J613" s="236">
        <f t="shared" ref="J613:K624" si="1585">IFERROR(H613/F613,0)</f>
        <v>0</v>
      </c>
      <c r="K613" s="236">
        <f t="shared" si="1585"/>
        <v>0</v>
      </c>
      <c r="L613" s="471">
        <f t="shared" ref="L613:M624" si="1586">H613-F613</f>
        <v>0</v>
      </c>
      <c r="M613" s="471">
        <f t="shared" si="1586"/>
        <v>0</v>
      </c>
      <c r="N613" s="236">
        <f t="shared" ref="N613:O624" si="1587">IFERROR(H613/D613,0)</f>
        <v>0</v>
      </c>
      <c r="O613" s="236">
        <f t="shared" si="1587"/>
        <v>0</v>
      </c>
      <c r="P613" s="471">
        <f t="shared" ref="P613:Q624" si="1588">H613-D613</f>
        <v>0</v>
      </c>
      <c r="Q613" s="472">
        <f t="shared" si="1588"/>
        <v>0</v>
      </c>
      <c r="R613" s="470">
        <f t="shared" ref="R613:W613" si="1589">SUM(R614:R615)</f>
        <v>0</v>
      </c>
      <c r="S613" s="470">
        <f t="shared" si="1589"/>
        <v>0</v>
      </c>
      <c r="T613" s="470">
        <f t="shared" si="1589"/>
        <v>0</v>
      </c>
      <c r="U613" s="470">
        <f t="shared" si="1589"/>
        <v>0</v>
      </c>
      <c r="V613" s="470">
        <f t="shared" si="1589"/>
        <v>0</v>
      </c>
      <c r="W613" s="470">
        <f t="shared" si="1589"/>
        <v>0</v>
      </c>
      <c r="X613" s="236">
        <f t="shared" ref="X613:Y624" si="1590">IFERROR(V613/T613,0)</f>
        <v>0</v>
      </c>
      <c r="Y613" s="236">
        <f t="shared" si="1590"/>
        <v>0</v>
      </c>
      <c r="Z613" s="471">
        <f t="shared" ref="Z613:AA624" si="1591">V613-T613</f>
        <v>0</v>
      </c>
      <c r="AA613" s="471">
        <f t="shared" si="1591"/>
        <v>0</v>
      </c>
      <c r="AB613" s="236">
        <f t="shared" ref="AB613:AC624" si="1592">IFERROR(V613/R613,0)</f>
        <v>0</v>
      </c>
      <c r="AC613" s="236">
        <f t="shared" si="1592"/>
        <v>0</v>
      </c>
      <c r="AD613" s="471">
        <f t="shared" ref="AD613:AE624" si="1593">V613-R613</f>
        <v>0</v>
      </c>
      <c r="AE613" s="472">
        <f t="shared" si="1593"/>
        <v>0</v>
      </c>
    </row>
    <row r="614" spans="1:31" x14ac:dyDescent="0.2">
      <c r="A614" s="464"/>
      <c r="B614" s="465"/>
      <c r="C614" s="506" t="s">
        <v>334</v>
      </c>
      <c r="D614" s="473"/>
      <c r="E614" s="473"/>
      <c r="F614" s="473"/>
      <c r="G614" s="473"/>
      <c r="H614" s="473"/>
      <c r="I614" s="473"/>
      <c r="J614" s="244">
        <f t="shared" si="1585"/>
        <v>0</v>
      </c>
      <c r="K614" s="244">
        <f t="shared" si="1585"/>
        <v>0</v>
      </c>
      <c r="L614" s="474">
        <f t="shared" si="1586"/>
        <v>0</v>
      </c>
      <c r="M614" s="474">
        <f t="shared" si="1586"/>
        <v>0</v>
      </c>
      <c r="N614" s="244">
        <f t="shared" si="1587"/>
        <v>0</v>
      </c>
      <c r="O614" s="244">
        <f t="shared" si="1587"/>
        <v>0</v>
      </c>
      <c r="P614" s="474">
        <f t="shared" si="1588"/>
        <v>0</v>
      </c>
      <c r="Q614" s="475">
        <f t="shared" si="1588"/>
        <v>0</v>
      </c>
      <c r="R614" s="473"/>
      <c r="S614" s="473"/>
      <c r="T614" s="473"/>
      <c r="U614" s="473"/>
      <c r="V614" s="473"/>
      <c r="W614" s="473"/>
      <c r="X614" s="244">
        <f t="shared" si="1590"/>
        <v>0</v>
      </c>
      <c r="Y614" s="244">
        <f t="shared" si="1590"/>
        <v>0</v>
      </c>
      <c r="Z614" s="474">
        <f t="shared" si="1591"/>
        <v>0</v>
      </c>
      <c r="AA614" s="474">
        <f t="shared" si="1591"/>
        <v>0</v>
      </c>
      <c r="AB614" s="244">
        <f t="shared" si="1592"/>
        <v>0</v>
      </c>
      <c r="AC614" s="244">
        <f t="shared" si="1592"/>
        <v>0</v>
      </c>
      <c r="AD614" s="474">
        <f t="shared" si="1593"/>
        <v>0</v>
      </c>
      <c r="AE614" s="475">
        <f t="shared" si="1593"/>
        <v>0</v>
      </c>
    </row>
    <row r="615" spans="1:31" x14ac:dyDescent="0.2">
      <c r="A615" s="464"/>
      <c r="B615" s="465"/>
      <c r="C615" s="506" t="s">
        <v>336</v>
      </c>
      <c r="D615" s="473"/>
      <c r="E615" s="473"/>
      <c r="F615" s="473"/>
      <c r="G615" s="473"/>
      <c r="H615" s="473"/>
      <c r="I615" s="473"/>
      <c r="J615" s="244">
        <f t="shared" si="1585"/>
        <v>0</v>
      </c>
      <c r="K615" s="244">
        <f t="shared" si="1585"/>
        <v>0</v>
      </c>
      <c r="L615" s="474">
        <f t="shared" si="1586"/>
        <v>0</v>
      </c>
      <c r="M615" s="474">
        <f t="shared" si="1586"/>
        <v>0</v>
      </c>
      <c r="N615" s="244">
        <f t="shared" si="1587"/>
        <v>0</v>
      </c>
      <c r="O615" s="244">
        <f t="shared" si="1587"/>
        <v>0</v>
      </c>
      <c r="P615" s="474">
        <f t="shared" si="1588"/>
        <v>0</v>
      </c>
      <c r="Q615" s="475">
        <f t="shared" si="1588"/>
        <v>0</v>
      </c>
      <c r="R615" s="473"/>
      <c r="S615" s="473"/>
      <c r="T615" s="473"/>
      <c r="U615" s="473"/>
      <c r="V615" s="473"/>
      <c r="W615" s="473"/>
      <c r="X615" s="244">
        <f t="shared" si="1590"/>
        <v>0</v>
      </c>
      <c r="Y615" s="244">
        <f t="shared" si="1590"/>
        <v>0</v>
      </c>
      <c r="Z615" s="474">
        <f t="shared" si="1591"/>
        <v>0</v>
      </c>
      <c r="AA615" s="474">
        <f t="shared" si="1591"/>
        <v>0</v>
      </c>
      <c r="AB615" s="244">
        <f t="shared" si="1592"/>
        <v>0</v>
      </c>
      <c r="AC615" s="244">
        <f t="shared" si="1592"/>
        <v>0</v>
      </c>
      <c r="AD615" s="474">
        <f t="shared" si="1593"/>
        <v>0</v>
      </c>
      <c r="AE615" s="475">
        <f t="shared" si="1593"/>
        <v>0</v>
      </c>
    </row>
    <row r="616" spans="1:31" x14ac:dyDescent="0.2">
      <c r="A616" s="464"/>
      <c r="B616" s="465"/>
      <c r="C616" s="469" t="s">
        <v>402</v>
      </c>
      <c r="D616" s="470">
        <f t="shared" ref="D616:I616" si="1594">SUM(D617:D618)</f>
        <v>0</v>
      </c>
      <c r="E616" s="470">
        <f t="shared" si="1594"/>
        <v>0</v>
      </c>
      <c r="F616" s="470">
        <f t="shared" si="1594"/>
        <v>0</v>
      </c>
      <c r="G616" s="470">
        <f t="shared" si="1594"/>
        <v>0</v>
      </c>
      <c r="H616" s="470">
        <f t="shared" si="1594"/>
        <v>0</v>
      </c>
      <c r="I616" s="470">
        <f t="shared" si="1594"/>
        <v>0</v>
      </c>
      <c r="J616" s="236">
        <f t="shared" si="1585"/>
        <v>0</v>
      </c>
      <c r="K616" s="236">
        <f t="shared" si="1585"/>
        <v>0</v>
      </c>
      <c r="L616" s="471">
        <f t="shared" si="1586"/>
        <v>0</v>
      </c>
      <c r="M616" s="471">
        <f t="shared" si="1586"/>
        <v>0</v>
      </c>
      <c r="N616" s="236">
        <f t="shared" si="1587"/>
        <v>0</v>
      </c>
      <c r="O616" s="236">
        <f t="shared" si="1587"/>
        <v>0</v>
      </c>
      <c r="P616" s="471">
        <f t="shared" si="1588"/>
        <v>0</v>
      </c>
      <c r="Q616" s="472">
        <f t="shared" si="1588"/>
        <v>0</v>
      </c>
      <c r="R616" s="470">
        <f t="shared" ref="R616:W616" si="1595">SUM(R617:R618)</f>
        <v>0</v>
      </c>
      <c r="S616" s="470">
        <f t="shared" si="1595"/>
        <v>0</v>
      </c>
      <c r="T616" s="470">
        <f t="shared" si="1595"/>
        <v>0</v>
      </c>
      <c r="U616" s="470">
        <f t="shared" si="1595"/>
        <v>0</v>
      </c>
      <c r="V616" s="470">
        <f t="shared" si="1595"/>
        <v>0</v>
      </c>
      <c r="W616" s="470">
        <f t="shared" si="1595"/>
        <v>0</v>
      </c>
      <c r="X616" s="236">
        <f t="shared" si="1590"/>
        <v>0</v>
      </c>
      <c r="Y616" s="236">
        <f t="shared" si="1590"/>
        <v>0</v>
      </c>
      <c r="Z616" s="471">
        <f t="shared" si="1591"/>
        <v>0</v>
      </c>
      <c r="AA616" s="471">
        <f t="shared" si="1591"/>
        <v>0</v>
      </c>
      <c r="AB616" s="236">
        <f t="shared" si="1592"/>
        <v>0</v>
      </c>
      <c r="AC616" s="236">
        <f t="shared" si="1592"/>
        <v>0</v>
      </c>
      <c r="AD616" s="471">
        <f t="shared" si="1593"/>
        <v>0</v>
      </c>
      <c r="AE616" s="472">
        <f t="shared" si="1593"/>
        <v>0</v>
      </c>
    </row>
    <row r="617" spans="1:31" x14ac:dyDescent="0.2">
      <c r="A617" s="464"/>
      <c r="B617" s="465"/>
      <c r="C617" s="506" t="s">
        <v>334</v>
      </c>
      <c r="D617" s="478"/>
      <c r="E617" s="478"/>
      <c r="F617" s="478"/>
      <c r="G617" s="478"/>
      <c r="H617" s="478"/>
      <c r="I617" s="478"/>
      <c r="J617" s="244">
        <f t="shared" si="1585"/>
        <v>0</v>
      </c>
      <c r="K617" s="244">
        <f t="shared" si="1585"/>
        <v>0</v>
      </c>
      <c r="L617" s="474">
        <f t="shared" si="1586"/>
        <v>0</v>
      </c>
      <c r="M617" s="474">
        <f t="shared" si="1586"/>
        <v>0</v>
      </c>
      <c r="N617" s="244">
        <f t="shared" si="1587"/>
        <v>0</v>
      </c>
      <c r="O617" s="244">
        <f t="shared" si="1587"/>
        <v>0</v>
      </c>
      <c r="P617" s="474">
        <f t="shared" si="1588"/>
        <v>0</v>
      </c>
      <c r="Q617" s="475">
        <f t="shared" si="1588"/>
        <v>0</v>
      </c>
      <c r="R617" s="478"/>
      <c r="S617" s="478"/>
      <c r="T617" s="478"/>
      <c r="U617" s="478"/>
      <c r="V617" s="478"/>
      <c r="W617" s="478"/>
      <c r="X617" s="244">
        <f t="shared" si="1590"/>
        <v>0</v>
      </c>
      <c r="Y617" s="244">
        <f t="shared" si="1590"/>
        <v>0</v>
      </c>
      <c r="Z617" s="474">
        <f t="shared" si="1591"/>
        <v>0</v>
      </c>
      <c r="AA617" s="474">
        <f t="shared" si="1591"/>
        <v>0</v>
      </c>
      <c r="AB617" s="244">
        <f t="shared" si="1592"/>
        <v>0</v>
      </c>
      <c r="AC617" s="244">
        <f t="shared" si="1592"/>
        <v>0</v>
      </c>
      <c r="AD617" s="474">
        <f t="shared" si="1593"/>
        <v>0</v>
      </c>
      <c r="AE617" s="475">
        <f t="shared" si="1593"/>
        <v>0</v>
      </c>
    </row>
    <row r="618" spans="1:31" x14ac:dyDescent="0.2">
      <c r="A618" s="464"/>
      <c r="B618" s="465"/>
      <c r="C618" s="506" t="s">
        <v>336</v>
      </c>
      <c r="D618" s="478"/>
      <c r="E618" s="478"/>
      <c r="F618" s="478"/>
      <c r="G618" s="478"/>
      <c r="H618" s="478"/>
      <c r="I618" s="478"/>
      <c r="J618" s="244">
        <f t="shared" si="1585"/>
        <v>0</v>
      </c>
      <c r="K618" s="244">
        <f t="shared" si="1585"/>
        <v>0</v>
      </c>
      <c r="L618" s="474">
        <f t="shared" si="1586"/>
        <v>0</v>
      </c>
      <c r="M618" s="474">
        <f t="shared" si="1586"/>
        <v>0</v>
      </c>
      <c r="N618" s="244">
        <f t="shared" si="1587"/>
        <v>0</v>
      </c>
      <c r="O618" s="244">
        <f t="shared" si="1587"/>
        <v>0</v>
      </c>
      <c r="P618" s="474">
        <f t="shared" si="1588"/>
        <v>0</v>
      </c>
      <c r="Q618" s="475">
        <f t="shared" si="1588"/>
        <v>0</v>
      </c>
      <c r="R618" s="478"/>
      <c r="S618" s="478"/>
      <c r="T618" s="478"/>
      <c r="U618" s="478"/>
      <c r="V618" s="478"/>
      <c r="W618" s="478"/>
      <c r="X618" s="244">
        <f t="shared" si="1590"/>
        <v>0</v>
      </c>
      <c r="Y618" s="244">
        <f t="shared" si="1590"/>
        <v>0</v>
      </c>
      <c r="Z618" s="474">
        <f t="shared" si="1591"/>
        <v>0</v>
      </c>
      <c r="AA618" s="474">
        <f t="shared" si="1591"/>
        <v>0</v>
      </c>
      <c r="AB618" s="244">
        <f t="shared" si="1592"/>
        <v>0</v>
      </c>
      <c r="AC618" s="244">
        <f t="shared" si="1592"/>
        <v>0</v>
      </c>
      <c r="AD618" s="474">
        <f t="shared" si="1593"/>
        <v>0</v>
      </c>
      <c r="AE618" s="475">
        <f t="shared" si="1593"/>
        <v>0</v>
      </c>
    </row>
    <row r="619" spans="1:31" x14ac:dyDescent="0.2">
      <c r="A619" s="464"/>
      <c r="B619" s="465"/>
      <c r="C619" s="469" t="s">
        <v>403</v>
      </c>
      <c r="D619" s="470">
        <f t="shared" ref="D619:I619" si="1596">SUM(D620:D621)</f>
        <v>0</v>
      </c>
      <c r="E619" s="470">
        <f t="shared" si="1596"/>
        <v>0</v>
      </c>
      <c r="F619" s="470">
        <f t="shared" si="1596"/>
        <v>0</v>
      </c>
      <c r="G619" s="470">
        <f t="shared" si="1596"/>
        <v>0</v>
      </c>
      <c r="H619" s="470">
        <f t="shared" si="1596"/>
        <v>0</v>
      </c>
      <c r="I619" s="470">
        <f t="shared" si="1596"/>
        <v>0</v>
      </c>
      <c r="J619" s="236">
        <f t="shared" si="1585"/>
        <v>0</v>
      </c>
      <c r="K619" s="236">
        <f t="shared" si="1585"/>
        <v>0</v>
      </c>
      <c r="L619" s="471">
        <f t="shared" si="1586"/>
        <v>0</v>
      </c>
      <c r="M619" s="471">
        <f t="shared" si="1586"/>
        <v>0</v>
      </c>
      <c r="N619" s="236">
        <f t="shared" si="1587"/>
        <v>0</v>
      </c>
      <c r="O619" s="236">
        <f t="shared" si="1587"/>
        <v>0</v>
      </c>
      <c r="P619" s="471">
        <f t="shared" si="1588"/>
        <v>0</v>
      </c>
      <c r="Q619" s="472">
        <f t="shared" si="1588"/>
        <v>0</v>
      </c>
      <c r="R619" s="470">
        <f t="shared" ref="R619:W619" si="1597">SUM(R620:R621)</f>
        <v>0</v>
      </c>
      <c r="S619" s="470">
        <f t="shared" si="1597"/>
        <v>0</v>
      </c>
      <c r="T619" s="470">
        <f t="shared" si="1597"/>
        <v>0</v>
      </c>
      <c r="U619" s="470">
        <f t="shared" si="1597"/>
        <v>0</v>
      </c>
      <c r="V619" s="470">
        <f t="shared" si="1597"/>
        <v>0</v>
      </c>
      <c r="W619" s="470">
        <f t="shared" si="1597"/>
        <v>0</v>
      </c>
      <c r="X619" s="236">
        <f t="shared" si="1590"/>
        <v>0</v>
      </c>
      <c r="Y619" s="236">
        <f t="shared" si="1590"/>
        <v>0</v>
      </c>
      <c r="Z619" s="471">
        <f t="shared" si="1591"/>
        <v>0</v>
      </c>
      <c r="AA619" s="471">
        <f t="shared" si="1591"/>
        <v>0</v>
      </c>
      <c r="AB619" s="236">
        <f t="shared" si="1592"/>
        <v>0</v>
      </c>
      <c r="AC619" s="236">
        <f t="shared" si="1592"/>
        <v>0</v>
      </c>
      <c r="AD619" s="471">
        <f t="shared" si="1593"/>
        <v>0</v>
      </c>
      <c r="AE619" s="472">
        <f t="shared" si="1593"/>
        <v>0</v>
      </c>
    </row>
    <row r="620" spans="1:31" x14ac:dyDescent="0.2">
      <c r="A620" s="464"/>
      <c r="B620" s="465"/>
      <c r="C620" s="506" t="s">
        <v>334</v>
      </c>
      <c r="D620" s="478"/>
      <c r="E620" s="478"/>
      <c r="F620" s="478"/>
      <c r="G620" s="478"/>
      <c r="H620" s="478"/>
      <c r="I620" s="478"/>
      <c r="J620" s="244">
        <f t="shared" si="1585"/>
        <v>0</v>
      </c>
      <c r="K620" s="244">
        <f t="shared" si="1585"/>
        <v>0</v>
      </c>
      <c r="L620" s="474">
        <f t="shared" si="1586"/>
        <v>0</v>
      </c>
      <c r="M620" s="474">
        <f t="shared" si="1586"/>
        <v>0</v>
      </c>
      <c r="N620" s="244">
        <f t="shared" si="1587"/>
        <v>0</v>
      </c>
      <c r="O620" s="244">
        <f t="shared" si="1587"/>
        <v>0</v>
      </c>
      <c r="P620" s="474">
        <f t="shared" si="1588"/>
        <v>0</v>
      </c>
      <c r="Q620" s="475">
        <f t="shared" si="1588"/>
        <v>0</v>
      </c>
      <c r="R620" s="478"/>
      <c r="S620" s="478"/>
      <c r="T620" s="478"/>
      <c r="U620" s="478"/>
      <c r="V620" s="478"/>
      <c r="W620" s="478"/>
      <c r="X620" s="244">
        <f t="shared" si="1590"/>
        <v>0</v>
      </c>
      <c r="Y620" s="244">
        <f t="shared" si="1590"/>
        <v>0</v>
      </c>
      <c r="Z620" s="474">
        <f t="shared" si="1591"/>
        <v>0</v>
      </c>
      <c r="AA620" s="474">
        <f t="shared" si="1591"/>
        <v>0</v>
      </c>
      <c r="AB620" s="244">
        <f t="shared" si="1592"/>
        <v>0</v>
      </c>
      <c r="AC620" s="244">
        <f t="shared" si="1592"/>
        <v>0</v>
      </c>
      <c r="AD620" s="474">
        <f t="shared" si="1593"/>
        <v>0</v>
      </c>
      <c r="AE620" s="475">
        <f t="shared" si="1593"/>
        <v>0</v>
      </c>
    </row>
    <row r="621" spans="1:31" x14ac:dyDescent="0.2">
      <c r="A621" s="464"/>
      <c r="B621" s="465"/>
      <c r="C621" s="506" t="s">
        <v>336</v>
      </c>
      <c r="D621" s="478"/>
      <c r="E621" s="478"/>
      <c r="F621" s="478"/>
      <c r="G621" s="478"/>
      <c r="H621" s="478"/>
      <c r="I621" s="478"/>
      <c r="J621" s="244">
        <f t="shared" si="1585"/>
        <v>0</v>
      </c>
      <c r="K621" s="244">
        <f t="shared" si="1585"/>
        <v>0</v>
      </c>
      <c r="L621" s="474">
        <f t="shared" si="1586"/>
        <v>0</v>
      </c>
      <c r="M621" s="474">
        <f t="shared" si="1586"/>
        <v>0</v>
      </c>
      <c r="N621" s="244">
        <f t="shared" si="1587"/>
        <v>0</v>
      </c>
      <c r="O621" s="244">
        <f t="shared" si="1587"/>
        <v>0</v>
      </c>
      <c r="P621" s="474">
        <f t="shared" si="1588"/>
        <v>0</v>
      </c>
      <c r="Q621" s="475">
        <f t="shared" si="1588"/>
        <v>0</v>
      </c>
      <c r="R621" s="478"/>
      <c r="S621" s="478"/>
      <c r="T621" s="478"/>
      <c r="U621" s="478"/>
      <c r="V621" s="478"/>
      <c r="W621" s="478"/>
      <c r="X621" s="244">
        <f t="shared" si="1590"/>
        <v>0</v>
      </c>
      <c r="Y621" s="244">
        <f t="shared" si="1590"/>
        <v>0</v>
      </c>
      <c r="Z621" s="474">
        <f t="shared" si="1591"/>
        <v>0</v>
      </c>
      <c r="AA621" s="474">
        <f t="shared" si="1591"/>
        <v>0</v>
      </c>
      <c r="AB621" s="244">
        <f t="shared" si="1592"/>
        <v>0</v>
      </c>
      <c r="AC621" s="244">
        <f t="shared" si="1592"/>
        <v>0</v>
      </c>
      <c r="AD621" s="474">
        <f t="shared" si="1593"/>
        <v>0</v>
      </c>
      <c r="AE621" s="475">
        <f t="shared" si="1593"/>
        <v>0</v>
      </c>
    </row>
    <row r="622" spans="1:31" x14ac:dyDescent="0.2">
      <c r="A622" s="464"/>
      <c r="B622" s="465"/>
      <c r="C622" s="469" t="s">
        <v>404</v>
      </c>
      <c r="D622" s="470">
        <f t="shared" ref="D622:I622" si="1598">SUM(D623:D624)</f>
        <v>0</v>
      </c>
      <c r="E622" s="470">
        <f t="shared" si="1598"/>
        <v>0</v>
      </c>
      <c r="F622" s="470">
        <f t="shared" si="1598"/>
        <v>0</v>
      </c>
      <c r="G622" s="470">
        <f t="shared" si="1598"/>
        <v>0</v>
      </c>
      <c r="H622" s="470">
        <f t="shared" si="1598"/>
        <v>0</v>
      </c>
      <c r="I622" s="470">
        <f t="shared" si="1598"/>
        <v>0</v>
      </c>
      <c r="J622" s="236">
        <f t="shared" si="1585"/>
        <v>0</v>
      </c>
      <c r="K622" s="236">
        <f t="shared" si="1585"/>
        <v>0</v>
      </c>
      <c r="L622" s="471">
        <f t="shared" si="1586"/>
        <v>0</v>
      </c>
      <c r="M622" s="471">
        <f t="shared" si="1586"/>
        <v>0</v>
      </c>
      <c r="N622" s="236">
        <f t="shared" si="1587"/>
        <v>0</v>
      </c>
      <c r="O622" s="236">
        <f t="shared" si="1587"/>
        <v>0</v>
      </c>
      <c r="P622" s="471">
        <f t="shared" si="1588"/>
        <v>0</v>
      </c>
      <c r="Q622" s="472">
        <f t="shared" si="1588"/>
        <v>0</v>
      </c>
      <c r="R622" s="470">
        <f t="shared" ref="R622:W622" si="1599">SUM(R623:R624)</f>
        <v>0</v>
      </c>
      <c r="S622" s="470">
        <f t="shared" si="1599"/>
        <v>0</v>
      </c>
      <c r="T622" s="470">
        <f t="shared" si="1599"/>
        <v>0</v>
      </c>
      <c r="U622" s="470">
        <f t="shared" si="1599"/>
        <v>0</v>
      </c>
      <c r="V622" s="470">
        <f t="shared" si="1599"/>
        <v>0</v>
      </c>
      <c r="W622" s="470">
        <f t="shared" si="1599"/>
        <v>0</v>
      </c>
      <c r="X622" s="236">
        <f t="shared" si="1590"/>
        <v>0</v>
      </c>
      <c r="Y622" s="236">
        <f t="shared" si="1590"/>
        <v>0</v>
      </c>
      <c r="Z622" s="471">
        <f t="shared" si="1591"/>
        <v>0</v>
      </c>
      <c r="AA622" s="471">
        <f t="shared" si="1591"/>
        <v>0</v>
      </c>
      <c r="AB622" s="236">
        <f t="shared" si="1592"/>
        <v>0</v>
      </c>
      <c r="AC622" s="236">
        <f t="shared" si="1592"/>
        <v>0</v>
      </c>
      <c r="AD622" s="471">
        <f t="shared" si="1593"/>
        <v>0</v>
      </c>
      <c r="AE622" s="472">
        <f t="shared" si="1593"/>
        <v>0</v>
      </c>
    </row>
    <row r="623" spans="1:31" x14ac:dyDescent="0.2">
      <c r="A623" s="464"/>
      <c r="B623" s="465"/>
      <c r="C623" s="506" t="s">
        <v>334</v>
      </c>
      <c r="D623" s="478"/>
      <c r="E623" s="478"/>
      <c r="F623" s="478"/>
      <c r="G623" s="478"/>
      <c r="H623" s="478"/>
      <c r="I623" s="478"/>
      <c r="J623" s="244">
        <f t="shared" si="1585"/>
        <v>0</v>
      </c>
      <c r="K623" s="244">
        <f t="shared" si="1585"/>
        <v>0</v>
      </c>
      <c r="L623" s="474">
        <f t="shared" si="1586"/>
        <v>0</v>
      </c>
      <c r="M623" s="474">
        <f t="shared" si="1586"/>
        <v>0</v>
      </c>
      <c r="N623" s="244">
        <f t="shared" si="1587"/>
        <v>0</v>
      </c>
      <c r="O623" s="244">
        <f t="shared" si="1587"/>
        <v>0</v>
      </c>
      <c r="P623" s="474">
        <f t="shared" si="1588"/>
        <v>0</v>
      </c>
      <c r="Q623" s="475">
        <f t="shared" si="1588"/>
        <v>0</v>
      </c>
      <c r="R623" s="478"/>
      <c r="S623" s="478"/>
      <c r="T623" s="478"/>
      <c r="U623" s="478"/>
      <c r="V623" s="478"/>
      <c r="W623" s="478"/>
      <c r="X623" s="244">
        <f t="shared" si="1590"/>
        <v>0</v>
      </c>
      <c r="Y623" s="244">
        <f t="shared" si="1590"/>
        <v>0</v>
      </c>
      <c r="Z623" s="474">
        <f t="shared" si="1591"/>
        <v>0</v>
      </c>
      <c r="AA623" s="474">
        <f t="shared" si="1591"/>
        <v>0</v>
      </c>
      <c r="AB623" s="244">
        <f t="shared" si="1592"/>
        <v>0</v>
      </c>
      <c r="AC623" s="244">
        <f t="shared" si="1592"/>
        <v>0</v>
      </c>
      <c r="AD623" s="474">
        <f t="shared" si="1593"/>
        <v>0</v>
      </c>
      <c r="AE623" s="475">
        <f t="shared" si="1593"/>
        <v>0</v>
      </c>
    </row>
    <row r="624" spans="1:31" x14ac:dyDescent="0.2">
      <c r="A624" s="464"/>
      <c r="B624" s="465"/>
      <c r="C624" s="506" t="s">
        <v>336</v>
      </c>
      <c r="D624" s="478"/>
      <c r="E624" s="478"/>
      <c r="F624" s="478"/>
      <c r="G624" s="478"/>
      <c r="H624" s="478"/>
      <c r="I624" s="478"/>
      <c r="J624" s="244">
        <f t="shared" si="1585"/>
        <v>0</v>
      </c>
      <c r="K624" s="244">
        <f t="shared" si="1585"/>
        <v>0</v>
      </c>
      <c r="L624" s="474">
        <f t="shared" si="1586"/>
        <v>0</v>
      </c>
      <c r="M624" s="474">
        <f t="shared" si="1586"/>
        <v>0</v>
      </c>
      <c r="N624" s="244">
        <f t="shared" si="1587"/>
        <v>0</v>
      </c>
      <c r="O624" s="244">
        <f t="shared" si="1587"/>
        <v>0</v>
      </c>
      <c r="P624" s="474">
        <f t="shared" si="1588"/>
        <v>0</v>
      </c>
      <c r="Q624" s="475">
        <f t="shared" si="1588"/>
        <v>0</v>
      </c>
      <c r="R624" s="478"/>
      <c r="S624" s="478"/>
      <c r="T624" s="478"/>
      <c r="U624" s="478"/>
      <c r="V624" s="478"/>
      <c r="W624" s="478"/>
      <c r="X624" s="244">
        <f t="shared" si="1590"/>
        <v>0</v>
      </c>
      <c r="Y624" s="244">
        <f t="shared" si="1590"/>
        <v>0</v>
      </c>
      <c r="Z624" s="474">
        <f t="shared" si="1591"/>
        <v>0</v>
      </c>
      <c r="AA624" s="474">
        <f t="shared" si="1591"/>
        <v>0</v>
      </c>
      <c r="AB624" s="244">
        <f t="shared" si="1592"/>
        <v>0</v>
      </c>
      <c r="AC624" s="244">
        <f t="shared" si="1592"/>
        <v>0</v>
      </c>
      <c r="AD624" s="474">
        <f t="shared" si="1593"/>
        <v>0</v>
      </c>
      <c r="AE624" s="475">
        <f t="shared" si="1593"/>
        <v>0</v>
      </c>
    </row>
    <row r="625" spans="1:31" x14ac:dyDescent="0.2">
      <c r="A625" s="457"/>
      <c r="B625" s="458"/>
      <c r="C625" s="459" t="s">
        <v>418</v>
      </c>
      <c r="D625" s="853"/>
      <c r="E625" s="854"/>
      <c r="F625" s="853"/>
      <c r="G625" s="854"/>
      <c r="H625" s="853"/>
      <c r="I625" s="854"/>
      <c r="J625" s="853"/>
      <c r="K625" s="854"/>
      <c r="L625" s="853"/>
      <c r="M625" s="854"/>
      <c r="N625" s="853"/>
      <c r="O625" s="854"/>
      <c r="P625" s="853"/>
      <c r="Q625" s="855"/>
      <c r="R625" s="856"/>
      <c r="S625" s="854"/>
      <c r="T625" s="853"/>
      <c r="U625" s="854"/>
      <c r="V625" s="853"/>
      <c r="W625" s="854"/>
      <c r="X625" s="853"/>
      <c r="Y625" s="854"/>
      <c r="Z625" s="853"/>
      <c r="AA625" s="854"/>
      <c r="AB625" s="853"/>
      <c r="AC625" s="854"/>
      <c r="AD625" s="853"/>
      <c r="AE625" s="855"/>
    </row>
    <row r="626" spans="1:31" x14ac:dyDescent="0.2">
      <c r="A626" s="464"/>
      <c r="B626" s="465"/>
      <c r="C626" s="469" t="s">
        <v>396</v>
      </c>
      <c r="D626" s="470">
        <f>SUM(D627:D628)</f>
        <v>0</v>
      </c>
      <c r="E626" s="470">
        <f t="shared" ref="E626:I626" si="1600">SUM(E627:E628)</f>
        <v>0</v>
      </c>
      <c r="F626" s="470">
        <f t="shared" si="1600"/>
        <v>0</v>
      </c>
      <c r="G626" s="470">
        <f t="shared" si="1600"/>
        <v>0</v>
      </c>
      <c r="H626" s="470">
        <f t="shared" si="1600"/>
        <v>0</v>
      </c>
      <c r="I626" s="470">
        <f t="shared" si="1600"/>
        <v>0</v>
      </c>
      <c r="J626" s="236">
        <f t="shared" ref="J626:K637" si="1601">IFERROR(H626/F626,0)</f>
        <v>0</v>
      </c>
      <c r="K626" s="236">
        <f t="shared" si="1601"/>
        <v>0</v>
      </c>
      <c r="L626" s="471">
        <f t="shared" ref="L626:M637" si="1602">H626-F626</f>
        <v>0</v>
      </c>
      <c r="M626" s="471">
        <f t="shared" si="1602"/>
        <v>0</v>
      </c>
      <c r="N626" s="236">
        <f t="shared" ref="N626:O637" si="1603">IFERROR(H626/D626,0)</f>
        <v>0</v>
      </c>
      <c r="O626" s="236">
        <f t="shared" si="1603"/>
        <v>0</v>
      </c>
      <c r="P626" s="471">
        <f t="shared" ref="P626:Q637" si="1604">H626-D626</f>
        <v>0</v>
      </c>
      <c r="Q626" s="472">
        <f t="shared" si="1604"/>
        <v>0</v>
      </c>
      <c r="R626" s="470">
        <f t="shared" ref="R626:W626" si="1605">SUM(R627:R628)</f>
        <v>0</v>
      </c>
      <c r="S626" s="470">
        <f t="shared" si="1605"/>
        <v>0</v>
      </c>
      <c r="T626" s="470">
        <f t="shared" si="1605"/>
        <v>0</v>
      </c>
      <c r="U626" s="470">
        <f t="shared" si="1605"/>
        <v>0</v>
      </c>
      <c r="V626" s="470">
        <f t="shared" si="1605"/>
        <v>0</v>
      </c>
      <c r="W626" s="470">
        <f t="shared" si="1605"/>
        <v>0</v>
      </c>
      <c r="X626" s="236">
        <f t="shared" ref="X626:Y637" si="1606">IFERROR(V626/T626,0)</f>
        <v>0</v>
      </c>
      <c r="Y626" s="236">
        <f t="shared" si="1606"/>
        <v>0</v>
      </c>
      <c r="Z626" s="471">
        <f t="shared" ref="Z626:AA637" si="1607">V626-T626</f>
        <v>0</v>
      </c>
      <c r="AA626" s="471">
        <f t="shared" si="1607"/>
        <v>0</v>
      </c>
      <c r="AB626" s="236">
        <f t="shared" ref="AB626:AC637" si="1608">IFERROR(V626/R626,0)</f>
        <v>0</v>
      </c>
      <c r="AC626" s="236">
        <f t="shared" si="1608"/>
        <v>0</v>
      </c>
      <c r="AD626" s="471">
        <f t="shared" ref="AD626:AE637" si="1609">V626-R626</f>
        <v>0</v>
      </c>
      <c r="AE626" s="472">
        <f t="shared" si="1609"/>
        <v>0</v>
      </c>
    </row>
    <row r="627" spans="1:31" x14ac:dyDescent="0.2">
      <c r="A627" s="464"/>
      <c r="B627" s="465"/>
      <c r="C627" s="506" t="s">
        <v>334</v>
      </c>
      <c r="D627" s="473">
        <f>D630+D633+D636</f>
        <v>0</v>
      </c>
      <c r="E627" s="473">
        <f t="shared" ref="E627:I628" si="1610">E630+E633+E636</f>
        <v>0</v>
      </c>
      <c r="F627" s="473">
        <f t="shared" si="1610"/>
        <v>0</v>
      </c>
      <c r="G627" s="473">
        <f t="shared" si="1610"/>
        <v>0</v>
      </c>
      <c r="H627" s="473">
        <f t="shared" si="1610"/>
        <v>0</v>
      </c>
      <c r="I627" s="473">
        <f t="shared" si="1610"/>
        <v>0</v>
      </c>
      <c r="J627" s="244">
        <f t="shared" si="1601"/>
        <v>0</v>
      </c>
      <c r="K627" s="244">
        <f t="shared" si="1601"/>
        <v>0</v>
      </c>
      <c r="L627" s="474">
        <f t="shared" si="1602"/>
        <v>0</v>
      </c>
      <c r="M627" s="474">
        <f t="shared" si="1602"/>
        <v>0</v>
      </c>
      <c r="N627" s="244">
        <f t="shared" si="1603"/>
        <v>0</v>
      </c>
      <c r="O627" s="244">
        <f t="shared" si="1603"/>
        <v>0</v>
      </c>
      <c r="P627" s="474">
        <f t="shared" si="1604"/>
        <v>0</v>
      </c>
      <c r="Q627" s="475">
        <f t="shared" si="1604"/>
        <v>0</v>
      </c>
      <c r="R627" s="473">
        <f t="shared" ref="R627:W628" si="1611">R630+R633+R636</f>
        <v>0</v>
      </c>
      <c r="S627" s="473">
        <f t="shared" si="1611"/>
        <v>0</v>
      </c>
      <c r="T627" s="473">
        <f t="shared" si="1611"/>
        <v>0</v>
      </c>
      <c r="U627" s="473">
        <f t="shared" si="1611"/>
        <v>0</v>
      </c>
      <c r="V627" s="473">
        <f t="shared" si="1611"/>
        <v>0</v>
      </c>
      <c r="W627" s="473">
        <f t="shared" si="1611"/>
        <v>0</v>
      </c>
      <c r="X627" s="244">
        <f t="shared" si="1606"/>
        <v>0</v>
      </c>
      <c r="Y627" s="244">
        <f t="shared" si="1606"/>
        <v>0</v>
      </c>
      <c r="Z627" s="474">
        <f t="shared" si="1607"/>
        <v>0</v>
      </c>
      <c r="AA627" s="474">
        <f t="shared" si="1607"/>
        <v>0</v>
      </c>
      <c r="AB627" s="244">
        <f t="shared" si="1608"/>
        <v>0</v>
      </c>
      <c r="AC627" s="244">
        <f t="shared" si="1608"/>
        <v>0</v>
      </c>
      <c r="AD627" s="474">
        <f t="shared" si="1609"/>
        <v>0</v>
      </c>
      <c r="AE627" s="475">
        <f t="shared" si="1609"/>
        <v>0</v>
      </c>
    </row>
    <row r="628" spans="1:31" x14ac:dyDescent="0.2">
      <c r="A628" s="464"/>
      <c r="B628" s="465"/>
      <c r="C628" s="506" t="s">
        <v>336</v>
      </c>
      <c r="D628" s="473">
        <f>D631+D634+D637</f>
        <v>0</v>
      </c>
      <c r="E628" s="473">
        <f t="shared" si="1610"/>
        <v>0</v>
      </c>
      <c r="F628" s="473">
        <f t="shared" si="1610"/>
        <v>0</v>
      </c>
      <c r="G628" s="473">
        <f t="shared" si="1610"/>
        <v>0</v>
      </c>
      <c r="H628" s="473">
        <f t="shared" si="1610"/>
        <v>0</v>
      </c>
      <c r="I628" s="473">
        <f t="shared" si="1610"/>
        <v>0</v>
      </c>
      <c r="J628" s="244">
        <f t="shared" si="1601"/>
        <v>0</v>
      </c>
      <c r="K628" s="244">
        <f t="shared" si="1601"/>
        <v>0</v>
      </c>
      <c r="L628" s="474">
        <f t="shared" si="1602"/>
        <v>0</v>
      </c>
      <c r="M628" s="474">
        <f t="shared" si="1602"/>
        <v>0</v>
      </c>
      <c r="N628" s="244">
        <f t="shared" si="1603"/>
        <v>0</v>
      </c>
      <c r="O628" s="244">
        <f t="shared" si="1603"/>
        <v>0</v>
      </c>
      <c r="P628" s="474">
        <f t="shared" si="1604"/>
        <v>0</v>
      </c>
      <c r="Q628" s="475">
        <f t="shared" si="1604"/>
        <v>0</v>
      </c>
      <c r="R628" s="473">
        <f t="shared" si="1611"/>
        <v>0</v>
      </c>
      <c r="S628" s="473">
        <f t="shared" si="1611"/>
        <v>0</v>
      </c>
      <c r="T628" s="473">
        <f t="shared" si="1611"/>
        <v>0</v>
      </c>
      <c r="U628" s="473">
        <f t="shared" si="1611"/>
        <v>0</v>
      </c>
      <c r="V628" s="473">
        <f t="shared" si="1611"/>
        <v>0</v>
      </c>
      <c r="W628" s="473">
        <f t="shared" si="1611"/>
        <v>0</v>
      </c>
      <c r="X628" s="244">
        <f t="shared" si="1606"/>
        <v>0</v>
      </c>
      <c r="Y628" s="244">
        <f t="shared" si="1606"/>
        <v>0</v>
      </c>
      <c r="Z628" s="474">
        <f t="shared" si="1607"/>
        <v>0</v>
      </c>
      <c r="AA628" s="474">
        <f t="shared" si="1607"/>
        <v>0</v>
      </c>
      <c r="AB628" s="244">
        <f t="shared" si="1608"/>
        <v>0</v>
      </c>
      <c r="AC628" s="244">
        <f t="shared" si="1608"/>
        <v>0</v>
      </c>
      <c r="AD628" s="474">
        <f t="shared" si="1609"/>
        <v>0</v>
      </c>
      <c r="AE628" s="475">
        <f t="shared" si="1609"/>
        <v>0</v>
      </c>
    </row>
    <row r="629" spans="1:31" x14ac:dyDescent="0.2">
      <c r="A629" s="464"/>
      <c r="B629" s="465"/>
      <c r="C629" s="469" t="s">
        <v>402</v>
      </c>
      <c r="D629" s="470">
        <f>SUM(D630:D631)</f>
        <v>0</v>
      </c>
      <c r="E629" s="470">
        <f t="shared" ref="E629:I629" si="1612">SUM(E630:E631)</f>
        <v>0</v>
      </c>
      <c r="F629" s="470">
        <f t="shared" si="1612"/>
        <v>0</v>
      </c>
      <c r="G629" s="470">
        <f t="shared" si="1612"/>
        <v>0</v>
      </c>
      <c r="H629" s="470">
        <f t="shared" si="1612"/>
        <v>0</v>
      </c>
      <c r="I629" s="470">
        <f t="shared" si="1612"/>
        <v>0</v>
      </c>
      <c r="J629" s="236">
        <f t="shared" si="1601"/>
        <v>0</v>
      </c>
      <c r="K629" s="236">
        <f t="shared" si="1601"/>
        <v>0</v>
      </c>
      <c r="L629" s="471">
        <f t="shared" si="1602"/>
        <v>0</v>
      </c>
      <c r="M629" s="471">
        <f t="shared" si="1602"/>
        <v>0</v>
      </c>
      <c r="N629" s="236">
        <f t="shared" si="1603"/>
        <v>0</v>
      </c>
      <c r="O629" s="236">
        <f t="shared" si="1603"/>
        <v>0</v>
      </c>
      <c r="P629" s="471">
        <f t="shared" si="1604"/>
        <v>0</v>
      </c>
      <c r="Q629" s="472">
        <f t="shared" si="1604"/>
        <v>0</v>
      </c>
      <c r="R629" s="470">
        <f t="shared" ref="R629:W629" si="1613">SUM(R630:R631)</f>
        <v>0</v>
      </c>
      <c r="S629" s="470">
        <f t="shared" si="1613"/>
        <v>0</v>
      </c>
      <c r="T629" s="470">
        <f t="shared" si="1613"/>
        <v>0</v>
      </c>
      <c r="U629" s="470">
        <f t="shared" si="1613"/>
        <v>0</v>
      </c>
      <c r="V629" s="470">
        <f t="shared" si="1613"/>
        <v>0</v>
      </c>
      <c r="W629" s="470">
        <f t="shared" si="1613"/>
        <v>0</v>
      </c>
      <c r="X629" s="236">
        <f t="shared" si="1606"/>
        <v>0</v>
      </c>
      <c r="Y629" s="236">
        <f t="shared" si="1606"/>
        <v>0</v>
      </c>
      <c r="Z629" s="471">
        <f t="shared" si="1607"/>
        <v>0</v>
      </c>
      <c r="AA629" s="471">
        <f t="shared" si="1607"/>
        <v>0</v>
      </c>
      <c r="AB629" s="236">
        <f t="shared" si="1608"/>
        <v>0</v>
      </c>
      <c r="AC629" s="236">
        <f t="shared" si="1608"/>
        <v>0</v>
      </c>
      <c r="AD629" s="471">
        <f t="shared" si="1609"/>
        <v>0</v>
      </c>
      <c r="AE629" s="472">
        <f t="shared" si="1609"/>
        <v>0</v>
      </c>
    </row>
    <row r="630" spans="1:31" x14ac:dyDescent="0.2">
      <c r="A630" s="464"/>
      <c r="B630" s="465"/>
      <c r="C630" s="506" t="s">
        <v>334</v>
      </c>
      <c r="D630" s="478">
        <f>D617+D604+D591+D578+D565+D552+D539+D526+D513+D500+D487</f>
        <v>0</v>
      </c>
      <c r="E630" s="478">
        <f t="shared" ref="E630:I631" si="1614">E617+E604+E591+E578+E565+E552+E539+E526+E513+E500+E487</f>
        <v>0</v>
      </c>
      <c r="F630" s="478">
        <f t="shared" si="1614"/>
        <v>0</v>
      </c>
      <c r="G630" s="473">
        <f t="shared" si="1614"/>
        <v>0</v>
      </c>
      <c r="H630" s="478">
        <f t="shared" si="1614"/>
        <v>0</v>
      </c>
      <c r="I630" s="473">
        <f t="shared" si="1614"/>
        <v>0</v>
      </c>
      <c r="J630" s="244">
        <f t="shared" si="1601"/>
        <v>0</v>
      </c>
      <c r="K630" s="244">
        <f t="shared" si="1601"/>
        <v>0</v>
      </c>
      <c r="L630" s="474">
        <f t="shared" si="1602"/>
        <v>0</v>
      </c>
      <c r="M630" s="474">
        <f t="shared" si="1602"/>
        <v>0</v>
      </c>
      <c r="N630" s="244">
        <f t="shared" si="1603"/>
        <v>0</v>
      </c>
      <c r="O630" s="244">
        <f t="shared" si="1603"/>
        <v>0</v>
      </c>
      <c r="P630" s="474">
        <f t="shared" si="1604"/>
        <v>0</v>
      </c>
      <c r="Q630" s="475">
        <f t="shared" si="1604"/>
        <v>0</v>
      </c>
      <c r="R630" s="478">
        <f t="shared" ref="R630:W631" si="1615">R617+R604+R591+R578+R565+R552+R539+R526+R513+R500+R487</f>
        <v>0</v>
      </c>
      <c r="S630" s="478">
        <f t="shared" si="1615"/>
        <v>0</v>
      </c>
      <c r="T630" s="478">
        <f t="shared" si="1615"/>
        <v>0</v>
      </c>
      <c r="U630" s="473">
        <f t="shared" si="1615"/>
        <v>0</v>
      </c>
      <c r="V630" s="478">
        <f t="shared" si="1615"/>
        <v>0</v>
      </c>
      <c r="W630" s="473">
        <f t="shared" si="1615"/>
        <v>0</v>
      </c>
      <c r="X630" s="244">
        <f t="shared" si="1606"/>
        <v>0</v>
      </c>
      <c r="Y630" s="244">
        <f t="shared" si="1606"/>
        <v>0</v>
      </c>
      <c r="Z630" s="474">
        <f t="shared" si="1607"/>
        <v>0</v>
      </c>
      <c r="AA630" s="474">
        <f t="shared" si="1607"/>
        <v>0</v>
      </c>
      <c r="AB630" s="244">
        <f t="shared" si="1608"/>
        <v>0</v>
      </c>
      <c r="AC630" s="244">
        <f t="shared" si="1608"/>
        <v>0</v>
      </c>
      <c r="AD630" s="474">
        <f t="shared" si="1609"/>
        <v>0</v>
      </c>
      <c r="AE630" s="475">
        <f t="shared" si="1609"/>
        <v>0</v>
      </c>
    </row>
    <row r="631" spans="1:31" x14ac:dyDescent="0.2">
      <c r="A631" s="464"/>
      <c r="B631" s="465"/>
      <c r="C631" s="506" t="s">
        <v>336</v>
      </c>
      <c r="D631" s="478">
        <f>D618+D605+D592+D579+D566+D553+D540+D527+D514+D501+D488</f>
        <v>0</v>
      </c>
      <c r="E631" s="478">
        <f t="shared" si="1614"/>
        <v>0</v>
      </c>
      <c r="F631" s="478">
        <f t="shared" si="1614"/>
        <v>0</v>
      </c>
      <c r="G631" s="473">
        <f t="shared" si="1614"/>
        <v>0</v>
      </c>
      <c r="H631" s="478">
        <f t="shared" si="1614"/>
        <v>0</v>
      </c>
      <c r="I631" s="473">
        <f t="shared" si="1614"/>
        <v>0</v>
      </c>
      <c r="J631" s="244">
        <f t="shared" si="1601"/>
        <v>0</v>
      </c>
      <c r="K631" s="244">
        <f t="shared" si="1601"/>
        <v>0</v>
      </c>
      <c r="L631" s="474">
        <f t="shared" si="1602"/>
        <v>0</v>
      </c>
      <c r="M631" s="474">
        <f t="shared" si="1602"/>
        <v>0</v>
      </c>
      <c r="N631" s="244">
        <f t="shared" si="1603"/>
        <v>0</v>
      </c>
      <c r="O631" s="244">
        <f t="shared" si="1603"/>
        <v>0</v>
      </c>
      <c r="P631" s="474">
        <f t="shared" si="1604"/>
        <v>0</v>
      </c>
      <c r="Q631" s="475">
        <f t="shared" si="1604"/>
        <v>0</v>
      </c>
      <c r="R631" s="478">
        <f t="shared" si="1615"/>
        <v>0</v>
      </c>
      <c r="S631" s="478">
        <f t="shared" si="1615"/>
        <v>0</v>
      </c>
      <c r="T631" s="478">
        <f t="shared" si="1615"/>
        <v>0</v>
      </c>
      <c r="U631" s="473">
        <f t="shared" si="1615"/>
        <v>0</v>
      </c>
      <c r="V631" s="478">
        <f t="shared" si="1615"/>
        <v>0</v>
      </c>
      <c r="W631" s="473">
        <f t="shared" si="1615"/>
        <v>0</v>
      </c>
      <c r="X631" s="244">
        <f t="shared" si="1606"/>
        <v>0</v>
      </c>
      <c r="Y631" s="244">
        <f t="shared" si="1606"/>
        <v>0</v>
      </c>
      <c r="Z631" s="474">
        <f t="shared" si="1607"/>
        <v>0</v>
      </c>
      <c r="AA631" s="474">
        <f t="shared" si="1607"/>
        <v>0</v>
      </c>
      <c r="AB631" s="244">
        <f t="shared" si="1608"/>
        <v>0</v>
      </c>
      <c r="AC631" s="244">
        <f t="shared" si="1608"/>
        <v>0</v>
      </c>
      <c r="AD631" s="474">
        <f t="shared" si="1609"/>
        <v>0</v>
      </c>
      <c r="AE631" s="475">
        <f t="shared" si="1609"/>
        <v>0</v>
      </c>
    </row>
    <row r="632" spans="1:31" x14ac:dyDescent="0.2">
      <c r="A632" s="464"/>
      <c r="B632" s="465"/>
      <c r="C632" s="469" t="s">
        <v>403</v>
      </c>
      <c r="D632" s="470">
        <f t="shared" ref="D632" si="1616">SUM(D633:D634)</f>
        <v>0</v>
      </c>
      <c r="E632" s="470">
        <f t="shared" ref="E632:I632" si="1617">SUM(E633:E634)</f>
        <v>0</v>
      </c>
      <c r="F632" s="470">
        <f t="shared" si="1617"/>
        <v>0</v>
      </c>
      <c r="G632" s="470">
        <f t="shared" si="1617"/>
        <v>0</v>
      </c>
      <c r="H632" s="470">
        <f t="shared" si="1617"/>
        <v>0</v>
      </c>
      <c r="I632" s="470">
        <f t="shared" si="1617"/>
        <v>0</v>
      </c>
      <c r="J632" s="236">
        <f t="shared" si="1601"/>
        <v>0</v>
      </c>
      <c r="K632" s="236">
        <f t="shared" si="1601"/>
        <v>0</v>
      </c>
      <c r="L632" s="471">
        <f t="shared" si="1602"/>
        <v>0</v>
      </c>
      <c r="M632" s="471">
        <f t="shared" si="1602"/>
        <v>0</v>
      </c>
      <c r="N632" s="236">
        <f t="shared" si="1603"/>
        <v>0</v>
      </c>
      <c r="O632" s="236">
        <f t="shared" si="1603"/>
        <v>0</v>
      </c>
      <c r="P632" s="471">
        <f t="shared" si="1604"/>
        <v>0</v>
      </c>
      <c r="Q632" s="472">
        <f t="shared" si="1604"/>
        <v>0</v>
      </c>
      <c r="R632" s="470">
        <f t="shared" ref="R632:W632" si="1618">SUM(R633:R634)</f>
        <v>0</v>
      </c>
      <c r="S632" s="470">
        <f t="shared" si="1618"/>
        <v>0</v>
      </c>
      <c r="T632" s="470">
        <f t="shared" si="1618"/>
        <v>0</v>
      </c>
      <c r="U632" s="470">
        <f t="shared" si="1618"/>
        <v>0</v>
      </c>
      <c r="V632" s="470">
        <f t="shared" si="1618"/>
        <v>0</v>
      </c>
      <c r="W632" s="470">
        <f t="shared" si="1618"/>
        <v>0</v>
      </c>
      <c r="X632" s="236">
        <f t="shared" si="1606"/>
        <v>0</v>
      </c>
      <c r="Y632" s="236">
        <f t="shared" si="1606"/>
        <v>0</v>
      </c>
      <c r="Z632" s="471">
        <f t="shared" si="1607"/>
        <v>0</v>
      </c>
      <c r="AA632" s="471">
        <f t="shared" si="1607"/>
        <v>0</v>
      </c>
      <c r="AB632" s="236">
        <f t="shared" si="1608"/>
        <v>0</v>
      </c>
      <c r="AC632" s="236">
        <f t="shared" si="1608"/>
        <v>0</v>
      </c>
      <c r="AD632" s="471">
        <f t="shared" si="1609"/>
        <v>0</v>
      </c>
      <c r="AE632" s="472">
        <f t="shared" si="1609"/>
        <v>0</v>
      </c>
    </row>
    <row r="633" spans="1:31" x14ac:dyDescent="0.2">
      <c r="A633" s="464"/>
      <c r="B633" s="465"/>
      <c r="C633" s="506" t="s">
        <v>334</v>
      </c>
      <c r="D633" s="478">
        <f>D620+D607+D594+D581+D568+D555+D542+D529+D516+D503+D490</f>
        <v>0</v>
      </c>
      <c r="E633" s="478">
        <f t="shared" ref="E633:I634" si="1619">E620+E607+E594+E581+E568+E555+E542+E529+E516+E503+E490</f>
        <v>0</v>
      </c>
      <c r="F633" s="478">
        <f t="shared" si="1619"/>
        <v>0</v>
      </c>
      <c r="G633" s="473">
        <f t="shared" si="1619"/>
        <v>0</v>
      </c>
      <c r="H633" s="478">
        <f t="shared" si="1619"/>
        <v>0</v>
      </c>
      <c r="I633" s="473">
        <f t="shared" si="1619"/>
        <v>0</v>
      </c>
      <c r="J633" s="244">
        <f t="shared" si="1601"/>
        <v>0</v>
      </c>
      <c r="K633" s="244">
        <f t="shared" si="1601"/>
        <v>0</v>
      </c>
      <c r="L633" s="474">
        <f t="shared" si="1602"/>
        <v>0</v>
      </c>
      <c r="M633" s="474">
        <f t="shared" si="1602"/>
        <v>0</v>
      </c>
      <c r="N633" s="244">
        <f t="shared" si="1603"/>
        <v>0</v>
      </c>
      <c r="O633" s="244">
        <f t="shared" si="1603"/>
        <v>0</v>
      </c>
      <c r="P633" s="474">
        <f t="shared" si="1604"/>
        <v>0</v>
      </c>
      <c r="Q633" s="475">
        <f t="shared" si="1604"/>
        <v>0</v>
      </c>
      <c r="R633" s="478">
        <f t="shared" ref="R633:W634" si="1620">R620+R607+R594+R581+R568+R555+R542+R529+R516+R503+R490</f>
        <v>0</v>
      </c>
      <c r="S633" s="478">
        <f t="shared" si="1620"/>
        <v>0</v>
      </c>
      <c r="T633" s="478">
        <f t="shared" si="1620"/>
        <v>0</v>
      </c>
      <c r="U633" s="473">
        <f t="shared" si="1620"/>
        <v>0</v>
      </c>
      <c r="V633" s="478">
        <f t="shared" si="1620"/>
        <v>0</v>
      </c>
      <c r="W633" s="473">
        <f t="shared" si="1620"/>
        <v>0</v>
      </c>
      <c r="X633" s="244">
        <f t="shared" si="1606"/>
        <v>0</v>
      </c>
      <c r="Y633" s="244">
        <f t="shared" si="1606"/>
        <v>0</v>
      </c>
      <c r="Z633" s="474">
        <f t="shared" si="1607"/>
        <v>0</v>
      </c>
      <c r="AA633" s="474">
        <f t="shared" si="1607"/>
        <v>0</v>
      </c>
      <c r="AB633" s="244">
        <f t="shared" si="1608"/>
        <v>0</v>
      </c>
      <c r="AC633" s="244">
        <f t="shared" si="1608"/>
        <v>0</v>
      </c>
      <c r="AD633" s="474">
        <f t="shared" si="1609"/>
        <v>0</v>
      </c>
      <c r="AE633" s="475">
        <f t="shared" si="1609"/>
        <v>0</v>
      </c>
    </row>
    <row r="634" spans="1:31" x14ac:dyDescent="0.2">
      <c r="A634" s="464"/>
      <c r="B634" s="465"/>
      <c r="C634" s="506" t="s">
        <v>336</v>
      </c>
      <c r="D634" s="478">
        <f>D621+D608+D595+D582+D569+D556+D543+D530+D517+D504+D491</f>
        <v>0</v>
      </c>
      <c r="E634" s="478">
        <f t="shared" si="1619"/>
        <v>0</v>
      </c>
      <c r="F634" s="478">
        <f t="shared" si="1619"/>
        <v>0</v>
      </c>
      <c r="G634" s="473">
        <f t="shared" si="1619"/>
        <v>0</v>
      </c>
      <c r="H634" s="478">
        <f t="shared" si="1619"/>
        <v>0</v>
      </c>
      <c r="I634" s="473">
        <f t="shared" si="1619"/>
        <v>0</v>
      </c>
      <c r="J634" s="244">
        <f t="shared" si="1601"/>
        <v>0</v>
      </c>
      <c r="K634" s="244">
        <f t="shared" si="1601"/>
        <v>0</v>
      </c>
      <c r="L634" s="474">
        <f t="shared" si="1602"/>
        <v>0</v>
      </c>
      <c r="M634" s="474">
        <f t="shared" si="1602"/>
        <v>0</v>
      </c>
      <c r="N634" s="244">
        <f t="shared" si="1603"/>
        <v>0</v>
      </c>
      <c r="O634" s="244">
        <f t="shared" si="1603"/>
        <v>0</v>
      </c>
      <c r="P634" s="474">
        <f t="shared" si="1604"/>
        <v>0</v>
      </c>
      <c r="Q634" s="475">
        <f t="shared" si="1604"/>
        <v>0</v>
      </c>
      <c r="R634" s="478">
        <f t="shared" si="1620"/>
        <v>0</v>
      </c>
      <c r="S634" s="478">
        <f t="shared" si="1620"/>
        <v>0</v>
      </c>
      <c r="T634" s="478">
        <f t="shared" si="1620"/>
        <v>0</v>
      </c>
      <c r="U634" s="473">
        <f t="shared" si="1620"/>
        <v>0</v>
      </c>
      <c r="V634" s="478">
        <f t="shared" si="1620"/>
        <v>0</v>
      </c>
      <c r="W634" s="473">
        <f t="shared" si="1620"/>
        <v>0</v>
      </c>
      <c r="X634" s="244">
        <f t="shared" si="1606"/>
        <v>0</v>
      </c>
      <c r="Y634" s="244">
        <f t="shared" si="1606"/>
        <v>0</v>
      </c>
      <c r="Z634" s="474">
        <f t="shared" si="1607"/>
        <v>0</v>
      </c>
      <c r="AA634" s="474">
        <f t="shared" si="1607"/>
        <v>0</v>
      </c>
      <c r="AB634" s="244">
        <f t="shared" si="1608"/>
        <v>0</v>
      </c>
      <c r="AC634" s="244">
        <f t="shared" si="1608"/>
        <v>0</v>
      </c>
      <c r="AD634" s="474">
        <f t="shared" si="1609"/>
        <v>0</v>
      </c>
      <c r="AE634" s="475">
        <f t="shared" si="1609"/>
        <v>0</v>
      </c>
    </row>
    <row r="635" spans="1:31" x14ac:dyDescent="0.2">
      <c r="A635" s="464"/>
      <c r="B635" s="465"/>
      <c r="C635" s="469" t="s">
        <v>404</v>
      </c>
      <c r="D635" s="470">
        <f t="shared" ref="D635" si="1621">SUM(D636:D637)</f>
        <v>0</v>
      </c>
      <c r="E635" s="470">
        <f t="shared" ref="E635:I635" si="1622">SUM(E636:E637)</f>
        <v>0</v>
      </c>
      <c r="F635" s="470">
        <f t="shared" si="1622"/>
        <v>0</v>
      </c>
      <c r="G635" s="470">
        <f t="shared" si="1622"/>
        <v>0</v>
      </c>
      <c r="H635" s="470">
        <f t="shared" si="1622"/>
        <v>0</v>
      </c>
      <c r="I635" s="470">
        <f t="shared" si="1622"/>
        <v>0</v>
      </c>
      <c r="J635" s="236">
        <f t="shared" si="1601"/>
        <v>0</v>
      </c>
      <c r="K635" s="236">
        <f t="shared" si="1601"/>
        <v>0</v>
      </c>
      <c r="L635" s="471">
        <f t="shared" si="1602"/>
        <v>0</v>
      </c>
      <c r="M635" s="471">
        <f t="shared" si="1602"/>
        <v>0</v>
      </c>
      <c r="N635" s="236">
        <f t="shared" si="1603"/>
        <v>0</v>
      </c>
      <c r="O635" s="236">
        <f t="shared" si="1603"/>
        <v>0</v>
      </c>
      <c r="P635" s="471">
        <f t="shared" si="1604"/>
        <v>0</v>
      </c>
      <c r="Q635" s="472">
        <f t="shared" si="1604"/>
        <v>0</v>
      </c>
      <c r="R635" s="470">
        <f t="shared" ref="R635:W635" si="1623">SUM(R636:R637)</f>
        <v>0</v>
      </c>
      <c r="S635" s="470">
        <f t="shared" si="1623"/>
        <v>0</v>
      </c>
      <c r="T635" s="470">
        <f t="shared" si="1623"/>
        <v>0</v>
      </c>
      <c r="U635" s="470">
        <f t="shared" si="1623"/>
        <v>0</v>
      </c>
      <c r="V635" s="470">
        <f t="shared" si="1623"/>
        <v>0</v>
      </c>
      <c r="W635" s="470">
        <f t="shared" si="1623"/>
        <v>0</v>
      </c>
      <c r="X635" s="236">
        <f t="shared" si="1606"/>
        <v>0</v>
      </c>
      <c r="Y635" s="236">
        <f t="shared" si="1606"/>
        <v>0</v>
      </c>
      <c r="Z635" s="471">
        <f t="shared" si="1607"/>
        <v>0</v>
      </c>
      <c r="AA635" s="471">
        <f t="shared" si="1607"/>
        <v>0</v>
      </c>
      <c r="AB635" s="236">
        <f t="shared" si="1608"/>
        <v>0</v>
      </c>
      <c r="AC635" s="236">
        <f t="shared" si="1608"/>
        <v>0</v>
      </c>
      <c r="AD635" s="471">
        <f t="shared" si="1609"/>
        <v>0</v>
      </c>
      <c r="AE635" s="472">
        <f t="shared" si="1609"/>
        <v>0</v>
      </c>
    </row>
    <row r="636" spans="1:31" x14ac:dyDescent="0.2">
      <c r="A636" s="464"/>
      <c r="B636" s="465"/>
      <c r="C636" s="506" t="s">
        <v>334</v>
      </c>
      <c r="D636" s="478">
        <f>D623+D610+D597+D584+D571+D558+D545+D532+D519+D506+D493</f>
        <v>0</v>
      </c>
      <c r="E636" s="478">
        <f t="shared" ref="E636:I637" si="1624">E623+E610+E597+E584+E571+E558+E545+E532+E519+E506+E493</f>
        <v>0</v>
      </c>
      <c r="F636" s="478">
        <f t="shared" si="1624"/>
        <v>0</v>
      </c>
      <c r="G636" s="473">
        <f t="shared" si="1624"/>
        <v>0</v>
      </c>
      <c r="H636" s="478">
        <f t="shared" si="1624"/>
        <v>0</v>
      </c>
      <c r="I636" s="473">
        <f t="shared" si="1624"/>
        <v>0</v>
      </c>
      <c r="J636" s="244">
        <f t="shared" si="1601"/>
        <v>0</v>
      </c>
      <c r="K636" s="244">
        <f t="shared" si="1601"/>
        <v>0</v>
      </c>
      <c r="L636" s="474">
        <f t="shared" si="1602"/>
        <v>0</v>
      </c>
      <c r="M636" s="474">
        <f t="shared" si="1602"/>
        <v>0</v>
      </c>
      <c r="N636" s="244">
        <f t="shared" si="1603"/>
        <v>0</v>
      </c>
      <c r="O636" s="244">
        <f t="shared" si="1603"/>
        <v>0</v>
      </c>
      <c r="P636" s="474">
        <f t="shared" si="1604"/>
        <v>0</v>
      </c>
      <c r="Q636" s="475">
        <f t="shared" si="1604"/>
        <v>0</v>
      </c>
      <c r="R636" s="478">
        <f t="shared" ref="R636:W637" si="1625">R623+R610+R597+R584+R571+R558+R545+R532+R519+R506+R493</f>
        <v>0</v>
      </c>
      <c r="S636" s="478">
        <f t="shared" si="1625"/>
        <v>0</v>
      </c>
      <c r="T636" s="478">
        <f t="shared" si="1625"/>
        <v>0</v>
      </c>
      <c r="U636" s="473">
        <f t="shared" si="1625"/>
        <v>0</v>
      </c>
      <c r="V636" s="478">
        <f t="shared" si="1625"/>
        <v>0</v>
      </c>
      <c r="W636" s="473">
        <f t="shared" si="1625"/>
        <v>0</v>
      </c>
      <c r="X636" s="244">
        <f t="shared" si="1606"/>
        <v>0</v>
      </c>
      <c r="Y636" s="244">
        <f t="shared" si="1606"/>
        <v>0</v>
      </c>
      <c r="Z636" s="474">
        <f t="shared" si="1607"/>
        <v>0</v>
      </c>
      <c r="AA636" s="474">
        <f t="shared" si="1607"/>
        <v>0</v>
      </c>
      <c r="AB636" s="244">
        <f t="shared" si="1608"/>
        <v>0</v>
      </c>
      <c r="AC636" s="244">
        <f t="shared" si="1608"/>
        <v>0</v>
      </c>
      <c r="AD636" s="474">
        <f t="shared" si="1609"/>
        <v>0</v>
      </c>
      <c r="AE636" s="475">
        <f t="shared" si="1609"/>
        <v>0</v>
      </c>
    </row>
    <row r="637" spans="1:31" x14ac:dyDescent="0.2">
      <c r="A637" s="507"/>
      <c r="B637" s="508"/>
      <c r="C637" s="509" t="s">
        <v>336</v>
      </c>
      <c r="D637" s="510">
        <f>D624+D611+D598+D585+D572+D559+D546+D533+D520+D507+D494</f>
        <v>0</v>
      </c>
      <c r="E637" s="510">
        <f t="shared" si="1624"/>
        <v>0</v>
      </c>
      <c r="F637" s="510">
        <f t="shared" si="1624"/>
        <v>0</v>
      </c>
      <c r="G637" s="511">
        <f t="shared" si="1624"/>
        <v>0</v>
      </c>
      <c r="H637" s="510">
        <f t="shared" si="1624"/>
        <v>0</v>
      </c>
      <c r="I637" s="511">
        <f t="shared" si="1624"/>
        <v>0</v>
      </c>
      <c r="J637" s="512">
        <f t="shared" si="1601"/>
        <v>0</v>
      </c>
      <c r="K637" s="512">
        <f t="shared" si="1601"/>
        <v>0</v>
      </c>
      <c r="L637" s="504">
        <f t="shared" si="1602"/>
        <v>0</v>
      </c>
      <c r="M637" s="504">
        <f t="shared" si="1602"/>
        <v>0</v>
      </c>
      <c r="N637" s="512">
        <f t="shared" si="1603"/>
        <v>0</v>
      </c>
      <c r="O637" s="512">
        <f t="shared" si="1603"/>
        <v>0</v>
      </c>
      <c r="P637" s="504">
        <f t="shared" si="1604"/>
        <v>0</v>
      </c>
      <c r="Q637" s="505">
        <f t="shared" si="1604"/>
        <v>0</v>
      </c>
      <c r="R637" s="510">
        <f t="shared" si="1625"/>
        <v>0</v>
      </c>
      <c r="S637" s="510">
        <f t="shared" si="1625"/>
        <v>0</v>
      </c>
      <c r="T637" s="510">
        <f t="shared" si="1625"/>
        <v>0</v>
      </c>
      <c r="U637" s="511">
        <f t="shared" si="1625"/>
        <v>0</v>
      </c>
      <c r="V637" s="510">
        <f t="shared" si="1625"/>
        <v>0</v>
      </c>
      <c r="W637" s="511">
        <f t="shared" si="1625"/>
        <v>0</v>
      </c>
      <c r="X637" s="512">
        <f t="shared" si="1606"/>
        <v>0</v>
      </c>
      <c r="Y637" s="512">
        <f t="shared" si="1606"/>
        <v>0</v>
      </c>
      <c r="Z637" s="504">
        <f t="shared" si="1607"/>
        <v>0</v>
      </c>
      <c r="AA637" s="504">
        <f t="shared" si="1607"/>
        <v>0</v>
      </c>
      <c r="AB637" s="512">
        <f t="shared" si="1608"/>
        <v>0</v>
      </c>
      <c r="AC637" s="512">
        <f t="shared" si="1608"/>
        <v>0</v>
      </c>
      <c r="AD637" s="504">
        <f t="shared" si="1609"/>
        <v>0</v>
      </c>
      <c r="AE637" s="505">
        <f t="shared" si="1609"/>
        <v>0</v>
      </c>
    </row>
    <row r="639" spans="1:31" x14ac:dyDescent="0.2">
      <c r="E639" s="497"/>
      <c r="I639" s="497"/>
      <c r="S639" s="497"/>
      <c r="W639" s="497"/>
    </row>
    <row r="640" spans="1:31" x14ac:dyDescent="0.2">
      <c r="E640" s="497"/>
      <c r="I640" s="497"/>
      <c r="S640" s="497"/>
      <c r="W640" s="497"/>
    </row>
  </sheetData>
  <mergeCells count="1202">
    <mergeCell ref="T625:U625"/>
    <mergeCell ref="V625:W625"/>
    <mergeCell ref="X625:Y625"/>
    <mergeCell ref="Z625:AA625"/>
    <mergeCell ref="AB625:AC625"/>
    <mergeCell ref="AD625:AE625"/>
    <mergeCell ref="AB612:AC612"/>
    <mergeCell ref="AD612:AE612"/>
    <mergeCell ref="D625:E625"/>
    <mergeCell ref="F625:G625"/>
    <mergeCell ref="H625:I625"/>
    <mergeCell ref="J625:K625"/>
    <mergeCell ref="L625:M625"/>
    <mergeCell ref="N625:O625"/>
    <mergeCell ref="P625:Q625"/>
    <mergeCell ref="R625:S625"/>
    <mergeCell ref="P612:Q612"/>
    <mergeCell ref="R612:S612"/>
    <mergeCell ref="T612:U612"/>
    <mergeCell ref="V612:W612"/>
    <mergeCell ref="X612:Y612"/>
    <mergeCell ref="Z612:AA612"/>
    <mergeCell ref="D612:E612"/>
    <mergeCell ref="F612:G612"/>
    <mergeCell ref="H612:I612"/>
    <mergeCell ref="J612:K612"/>
    <mergeCell ref="L612:M612"/>
    <mergeCell ref="N612:O612"/>
    <mergeCell ref="T599:U599"/>
    <mergeCell ref="V599:W599"/>
    <mergeCell ref="X599:Y599"/>
    <mergeCell ref="Z599:AA599"/>
    <mergeCell ref="AB599:AC599"/>
    <mergeCell ref="AD599:AE599"/>
    <mergeCell ref="AB586:AC586"/>
    <mergeCell ref="AD586:AE586"/>
    <mergeCell ref="D599:E599"/>
    <mergeCell ref="F599:G599"/>
    <mergeCell ref="H599:I599"/>
    <mergeCell ref="J599:K599"/>
    <mergeCell ref="L599:M599"/>
    <mergeCell ref="N599:O599"/>
    <mergeCell ref="P599:Q599"/>
    <mergeCell ref="R599:S599"/>
    <mergeCell ref="P586:Q586"/>
    <mergeCell ref="R586:S586"/>
    <mergeCell ref="T586:U586"/>
    <mergeCell ref="V586:W586"/>
    <mergeCell ref="X586:Y586"/>
    <mergeCell ref="Z586:AA586"/>
    <mergeCell ref="D586:E586"/>
    <mergeCell ref="F586:G586"/>
    <mergeCell ref="H586:I586"/>
    <mergeCell ref="J586:K586"/>
    <mergeCell ref="L586:M586"/>
    <mergeCell ref="N586:O586"/>
    <mergeCell ref="T573:U573"/>
    <mergeCell ref="V573:W573"/>
    <mergeCell ref="X573:Y573"/>
    <mergeCell ref="Z573:AA573"/>
    <mergeCell ref="AB573:AC573"/>
    <mergeCell ref="AD573:AE573"/>
    <mergeCell ref="AB560:AC560"/>
    <mergeCell ref="AD560:AE560"/>
    <mergeCell ref="D573:E573"/>
    <mergeCell ref="F573:G573"/>
    <mergeCell ref="H573:I573"/>
    <mergeCell ref="J573:K573"/>
    <mergeCell ref="L573:M573"/>
    <mergeCell ref="N573:O573"/>
    <mergeCell ref="P573:Q573"/>
    <mergeCell ref="R573:S573"/>
    <mergeCell ref="P560:Q560"/>
    <mergeCell ref="R560:S560"/>
    <mergeCell ref="T560:U560"/>
    <mergeCell ref="V560:W560"/>
    <mergeCell ref="X560:Y560"/>
    <mergeCell ref="Z560:AA560"/>
    <mergeCell ref="D560:E560"/>
    <mergeCell ref="F560:G560"/>
    <mergeCell ref="H560:I560"/>
    <mergeCell ref="J560:K560"/>
    <mergeCell ref="L560:M560"/>
    <mergeCell ref="N560:O560"/>
    <mergeCell ref="T547:U547"/>
    <mergeCell ref="V547:W547"/>
    <mergeCell ref="X547:Y547"/>
    <mergeCell ref="Z547:AA547"/>
    <mergeCell ref="AB547:AC547"/>
    <mergeCell ref="AD547:AE547"/>
    <mergeCell ref="AB534:AC534"/>
    <mergeCell ref="AD534:AE534"/>
    <mergeCell ref="D547:E547"/>
    <mergeCell ref="F547:G547"/>
    <mergeCell ref="H547:I547"/>
    <mergeCell ref="J547:K547"/>
    <mergeCell ref="L547:M547"/>
    <mergeCell ref="N547:O547"/>
    <mergeCell ref="P547:Q547"/>
    <mergeCell ref="R547:S547"/>
    <mergeCell ref="P534:Q534"/>
    <mergeCell ref="R534:S534"/>
    <mergeCell ref="T534:U534"/>
    <mergeCell ref="V534:W534"/>
    <mergeCell ref="X534:Y534"/>
    <mergeCell ref="Z534:AA534"/>
    <mergeCell ref="D534:E534"/>
    <mergeCell ref="F534:G534"/>
    <mergeCell ref="H534:I534"/>
    <mergeCell ref="J534:K534"/>
    <mergeCell ref="L534:M534"/>
    <mergeCell ref="N534:O534"/>
    <mergeCell ref="T521:U521"/>
    <mergeCell ref="V521:W521"/>
    <mergeCell ref="X521:Y521"/>
    <mergeCell ref="Z521:AA521"/>
    <mergeCell ref="AB521:AC521"/>
    <mergeCell ref="AD521:AE521"/>
    <mergeCell ref="AB508:AC508"/>
    <mergeCell ref="AD508:AE508"/>
    <mergeCell ref="D521:E521"/>
    <mergeCell ref="F521:G521"/>
    <mergeCell ref="H521:I521"/>
    <mergeCell ref="J521:K521"/>
    <mergeCell ref="L521:M521"/>
    <mergeCell ref="N521:O521"/>
    <mergeCell ref="P521:Q521"/>
    <mergeCell ref="R521:S521"/>
    <mergeCell ref="P508:Q508"/>
    <mergeCell ref="R508:S508"/>
    <mergeCell ref="T508:U508"/>
    <mergeCell ref="V508:W508"/>
    <mergeCell ref="X508:Y508"/>
    <mergeCell ref="Z508:AA508"/>
    <mergeCell ref="D508:E508"/>
    <mergeCell ref="F508:G508"/>
    <mergeCell ref="H508:I508"/>
    <mergeCell ref="J508:K508"/>
    <mergeCell ref="L508:M508"/>
    <mergeCell ref="N508:O508"/>
    <mergeCell ref="T495:U495"/>
    <mergeCell ref="V495:W495"/>
    <mergeCell ref="X495:Y495"/>
    <mergeCell ref="Z495:AA495"/>
    <mergeCell ref="AB495:AC495"/>
    <mergeCell ref="AD495:AE495"/>
    <mergeCell ref="AB482:AC482"/>
    <mergeCell ref="AD482:AE482"/>
    <mergeCell ref="D495:E495"/>
    <mergeCell ref="F495:G495"/>
    <mergeCell ref="H495:I495"/>
    <mergeCell ref="J495:K495"/>
    <mergeCell ref="L495:M495"/>
    <mergeCell ref="N495:O495"/>
    <mergeCell ref="P495:Q495"/>
    <mergeCell ref="R495:S495"/>
    <mergeCell ref="P482:Q482"/>
    <mergeCell ref="R482:S482"/>
    <mergeCell ref="T482:U482"/>
    <mergeCell ref="V482:W482"/>
    <mergeCell ref="X482:Y482"/>
    <mergeCell ref="Z482:AA482"/>
    <mergeCell ref="D482:E482"/>
    <mergeCell ref="F482:G482"/>
    <mergeCell ref="H482:I482"/>
    <mergeCell ref="J482:K482"/>
    <mergeCell ref="L482:M482"/>
    <mergeCell ref="N482:O482"/>
    <mergeCell ref="T443:U443"/>
    <mergeCell ref="V443:W443"/>
    <mergeCell ref="X443:Y443"/>
    <mergeCell ref="Z443:AA443"/>
    <mergeCell ref="AB443:AC443"/>
    <mergeCell ref="AD443:AE443"/>
    <mergeCell ref="AB442:AC442"/>
    <mergeCell ref="AD442:AE442"/>
    <mergeCell ref="D443:E443"/>
    <mergeCell ref="F443:G443"/>
    <mergeCell ref="H443:I443"/>
    <mergeCell ref="J443:K443"/>
    <mergeCell ref="L443:M443"/>
    <mergeCell ref="N443:O443"/>
    <mergeCell ref="P443:Q443"/>
    <mergeCell ref="R443:S443"/>
    <mergeCell ref="P442:Q442"/>
    <mergeCell ref="R442:S442"/>
    <mergeCell ref="T442:U442"/>
    <mergeCell ref="V442:W442"/>
    <mergeCell ref="X442:Y442"/>
    <mergeCell ref="Z442:AA442"/>
    <mergeCell ref="D442:E442"/>
    <mergeCell ref="F442:G442"/>
    <mergeCell ref="H442:I442"/>
    <mergeCell ref="J442:K442"/>
    <mergeCell ref="L442:M442"/>
    <mergeCell ref="N442:O442"/>
    <mergeCell ref="T441:U441"/>
    <mergeCell ref="V441:W441"/>
    <mergeCell ref="X441:Y441"/>
    <mergeCell ref="Z441:AA441"/>
    <mergeCell ref="AB441:AC441"/>
    <mergeCell ref="AD441:AE441"/>
    <mergeCell ref="AB440:AC440"/>
    <mergeCell ref="AD440:AE440"/>
    <mergeCell ref="D441:E441"/>
    <mergeCell ref="F441:G441"/>
    <mergeCell ref="H441:I441"/>
    <mergeCell ref="J441:K441"/>
    <mergeCell ref="L441:M441"/>
    <mergeCell ref="N441:O441"/>
    <mergeCell ref="P441:Q441"/>
    <mergeCell ref="R441:S441"/>
    <mergeCell ref="P440:Q440"/>
    <mergeCell ref="R440:S440"/>
    <mergeCell ref="T440:U440"/>
    <mergeCell ref="V440:W440"/>
    <mergeCell ref="X440:Y440"/>
    <mergeCell ref="Z440:AA440"/>
    <mergeCell ref="D440:E440"/>
    <mergeCell ref="F440:G440"/>
    <mergeCell ref="H440:I440"/>
    <mergeCell ref="J440:K440"/>
    <mergeCell ref="L440:M440"/>
    <mergeCell ref="N440:O440"/>
    <mergeCell ref="T439:U439"/>
    <mergeCell ref="V439:W439"/>
    <mergeCell ref="X439:Y439"/>
    <mergeCell ref="Z439:AA439"/>
    <mergeCell ref="AB439:AC439"/>
    <mergeCell ref="AD439:AE439"/>
    <mergeCell ref="AB438:AC438"/>
    <mergeCell ref="AD438:AE438"/>
    <mergeCell ref="D439:E439"/>
    <mergeCell ref="F439:G439"/>
    <mergeCell ref="H439:I439"/>
    <mergeCell ref="J439:K439"/>
    <mergeCell ref="L439:M439"/>
    <mergeCell ref="N439:O439"/>
    <mergeCell ref="P439:Q439"/>
    <mergeCell ref="R439:S439"/>
    <mergeCell ref="P438:Q438"/>
    <mergeCell ref="R438:S438"/>
    <mergeCell ref="T438:U438"/>
    <mergeCell ref="V438:W438"/>
    <mergeCell ref="X438:Y438"/>
    <mergeCell ref="Z438:AA438"/>
    <mergeCell ref="D438:E438"/>
    <mergeCell ref="F438:G438"/>
    <mergeCell ref="H438:I438"/>
    <mergeCell ref="J438:K438"/>
    <mergeCell ref="L438:M438"/>
    <mergeCell ref="N438:O438"/>
    <mergeCell ref="T404:U404"/>
    <mergeCell ref="V404:W404"/>
    <mergeCell ref="X404:Y404"/>
    <mergeCell ref="Z404:AA404"/>
    <mergeCell ref="AB404:AC404"/>
    <mergeCell ref="AD404:AE404"/>
    <mergeCell ref="AB403:AC403"/>
    <mergeCell ref="AD403:AE403"/>
    <mergeCell ref="D404:E404"/>
    <mergeCell ref="F404:G404"/>
    <mergeCell ref="H404:I404"/>
    <mergeCell ref="J404:K404"/>
    <mergeCell ref="L404:M404"/>
    <mergeCell ref="N404:O404"/>
    <mergeCell ref="P404:Q404"/>
    <mergeCell ref="R404:S404"/>
    <mergeCell ref="P403:Q403"/>
    <mergeCell ref="R403:S403"/>
    <mergeCell ref="T403:U403"/>
    <mergeCell ref="V403:W403"/>
    <mergeCell ref="X403:Y403"/>
    <mergeCell ref="Z403:AA403"/>
    <mergeCell ref="D403:E403"/>
    <mergeCell ref="F403:G403"/>
    <mergeCell ref="H403:I403"/>
    <mergeCell ref="J403:K403"/>
    <mergeCell ref="L403:M403"/>
    <mergeCell ref="N403:O403"/>
    <mergeCell ref="T402:U402"/>
    <mergeCell ref="V402:W402"/>
    <mergeCell ref="X402:Y402"/>
    <mergeCell ref="Z402:AA402"/>
    <mergeCell ref="AB402:AC402"/>
    <mergeCell ref="AD402:AE402"/>
    <mergeCell ref="AB401:AC401"/>
    <mergeCell ref="AD401:AE401"/>
    <mergeCell ref="D402:E402"/>
    <mergeCell ref="F402:G402"/>
    <mergeCell ref="H402:I402"/>
    <mergeCell ref="J402:K402"/>
    <mergeCell ref="L402:M402"/>
    <mergeCell ref="N402:O402"/>
    <mergeCell ref="P402:Q402"/>
    <mergeCell ref="R402:S402"/>
    <mergeCell ref="P401:Q401"/>
    <mergeCell ref="R401:S401"/>
    <mergeCell ref="T401:U401"/>
    <mergeCell ref="V401:W401"/>
    <mergeCell ref="X401:Y401"/>
    <mergeCell ref="Z401:AA401"/>
    <mergeCell ref="D401:E401"/>
    <mergeCell ref="F401:G401"/>
    <mergeCell ref="H401:I401"/>
    <mergeCell ref="J401:K401"/>
    <mergeCell ref="L401:M401"/>
    <mergeCell ref="N401:O401"/>
    <mergeCell ref="T400:U400"/>
    <mergeCell ref="V400:W400"/>
    <mergeCell ref="X400:Y400"/>
    <mergeCell ref="Z400:AA400"/>
    <mergeCell ref="AB400:AC400"/>
    <mergeCell ref="AD400:AE400"/>
    <mergeCell ref="AB399:AC399"/>
    <mergeCell ref="AD399:AE399"/>
    <mergeCell ref="D400:E400"/>
    <mergeCell ref="F400:G400"/>
    <mergeCell ref="H400:I400"/>
    <mergeCell ref="J400:K400"/>
    <mergeCell ref="L400:M400"/>
    <mergeCell ref="N400:O400"/>
    <mergeCell ref="P400:Q400"/>
    <mergeCell ref="R400:S400"/>
    <mergeCell ref="P399:Q399"/>
    <mergeCell ref="R399:S399"/>
    <mergeCell ref="T399:U399"/>
    <mergeCell ref="V399:W399"/>
    <mergeCell ref="X399:Y399"/>
    <mergeCell ref="Z399:AA399"/>
    <mergeCell ref="D399:E399"/>
    <mergeCell ref="F399:G399"/>
    <mergeCell ref="H399:I399"/>
    <mergeCell ref="J399:K399"/>
    <mergeCell ref="L399:M399"/>
    <mergeCell ref="N399:O399"/>
    <mergeCell ref="T365:U365"/>
    <mergeCell ref="V365:W365"/>
    <mergeCell ref="X365:Y365"/>
    <mergeCell ref="Z365:AA365"/>
    <mergeCell ref="AB365:AC365"/>
    <mergeCell ref="AD365:AE365"/>
    <mergeCell ref="AB364:AC364"/>
    <mergeCell ref="AD364:AE364"/>
    <mergeCell ref="D365:E365"/>
    <mergeCell ref="F365:G365"/>
    <mergeCell ref="H365:I365"/>
    <mergeCell ref="J365:K365"/>
    <mergeCell ref="L365:M365"/>
    <mergeCell ref="N365:O365"/>
    <mergeCell ref="P365:Q365"/>
    <mergeCell ref="R365:S365"/>
    <mergeCell ref="P364:Q364"/>
    <mergeCell ref="R364:S364"/>
    <mergeCell ref="T364:U364"/>
    <mergeCell ref="V364:W364"/>
    <mergeCell ref="X364:Y364"/>
    <mergeCell ref="Z364:AA364"/>
    <mergeCell ref="D364:E364"/>
    <mergeCell ref="F364:G364"/>
    <mergeCell ref="H364:I364"/>
    <mergeCell ref="J364:K364"/>
    <mergeCell ref="L364:M364"/>
    <mergeCell ref="N364:O364"/>
    <mergeCell ref="T363:U363"/>
    <mergeCell ref="V363:W363"/>
    <mergeCell ref="X363:Y363"/>
    <mergeCell ref="Z363:AA363"/>
    <mergeCell ref="AB363:AC363"/>
    <mergeCell ref="AD363:AE363"/>
    <mergeCell ref="AB362:AC362"/>
    <mergeCell ref="AD362:AE362"/>
    <mergeCell ref="D363:E363"/>
    <mergeCell ref="F363:G363"/>
    <mergeCell ref="H363:I363"/>
    <mergeCell ref="J363:K363"/>
    <mergeCell ref="L363:M363"/>
    <mergeCell ref="N363:O363"/>
    <mergeCell ref="P363:Q363"/>
    <mergeCell ref="R363:S363"/>
    <mergeCell ref="P362:Q362"/>
    <mergeCell ref="R362:S362"/>
    <mergeCell ref="T362:U362"/>
    <mergeCell ref="V362:W362"/>
    <mergeCell ref="X362:Y362"/>
    <mergeCell ref="Z362:AA362"/>
    <mergeCell ref="D362:E362"/>
    <mergeCell ref="F362:G362"/>
    <mergeCell ref="H362:I362"/>
    <mergeCell ref="J362:K362"/>
    <mergeCell ref="L362:M362"/>
    <mergeCell ref="N362:O362"/>
    <mergeCell ref="T361:U361"/>
    <mergeCell ref="V361:W361"/>
    <mergeCell ref="X361:Y361"/>
    <mergeCell ref="Z361:AA361"/>
    <mergeCell ref="AB361:AC361"/>
    <mergeCell ref="AD361:AE361"/>
    <mergeCell ref="AB360:AC360"/>
    <mergeCell ref="AD360:AE360"/>
    <mergeCell ref="D361:E361"/>
    <mergeCell ref="F361:G361"/>
    <mergeCell ref="H361:I361"/>
    <mergeCell ref="J361:K361"/>
    <mergeCell ref="L361:M361"/>
    <mergeCell ref="N361:O361"/>
    <mergeCell ref="P361:Q361"/>
    <mergeCell ref="R361:S361"/>
    <mergeCell ref="P360:Q360"/>
    <mergeCell ref="R360:S360"/>
    <mergeCell ref="T360:U360"/>
    <mergeCell ref="V360:W360"/>
    <mergeCell ref="X360:Y360"/>
    <mergeCell ref="Z360:AA360"/>
    <mergeCell ref="D360:E360"/>
    <mergeCell ref="F360:G360"/>
    <mergeCell ref="H360:I360"/>
    <mergeCell ref="J360:K360"/>
    <mergeCell ref="L360:M360"/>
    <mergeCell ref="N360:O360"/>
    <mergeCell ref="T326:U326"/>
    <mergeCell ref="V326:W326"/>
    <mergeCell ref="X326:Y326"/>
    <mergeCell ref="Z326:AA326"/>
    <mergeCell ref="AB326:AC326"/>
    <mergeCell ref="AD326:AE326"/>
    <mergeCell ref="AB325:AC325"/>
    <mergeCell ref="AD325:AE325"/>
    <mergeCell ref="D326:E326"/>
    <mergeCell ref="F326:G326"/>
    <mergeCell ref="H326:I326"/>
    <mergeCell ref="J326:K326"/>
    <mergeCell ref="L326:M326"/>
    <mergeCell ref="N326:O326"/>
    <mergeCell ref="P326:Q326"/>
    <mergeCell ref="R326:S326"/>
    <mergeCell ref="P325:Q325"/>
    <mergeCell ref="R325:S325"/>
    <mergeCell ref="T325:U325"/>
    <mergeCell ref="V325:W325"/>
    <mergeCell ref="X325:Y325"/>
    <mergeCell ref="Z325:AA325"/>
    <mergeCell ref="D325:E325"/>
    <mergeCell ref="F325:G325"/>
    <mergeCell ref="H325:I325"/>
    <mergeCell ref="J325:K325"/>
    <mergeCell ref="L325:M325"/>
    <mergeCell ref="N325:O325"/>
    <mergeCell ref="T324:U324"/>
    <mergeCell ref="V324:W324"/>
    <mergeCell ref="X324:Y324"/>
    <mergeCell ref="Z324:AA324"/>
    <mergeCell ref="AB324:AC324"/>
    <mergeCell ref="AD324:AE324"/>
    <mergeCell ref="AB323:AC323"/>
    <mergeCell ref="AD323:AE323"/>
    <mergeCell ref="D324:E324"/>
    <mergeCell ref="F324:G324"/>
    <mergeCell ref="H324:I324"/>
    <mergeCell ref="J324:K324"/>
    <mergeCell ref="L324:M324"/>
    <mergeCell ref="N324:O324"/>
    <mergeCell ref="P324:Q324"/>
    <mergeCell ref="R324:S324"/>
    <mergeCell ref="P323:Q323"/>
    <mergeCell ref="R323:S323"/>
    <mergeCell ref="T323:U323"/>
    <mergeCell ref="V323:W323"/>
    <mergeCell ref="X323:Y323"/>
    <mergeCell ref="Z323:AA323"/>
    <mergeCell ref="D323:E323"/>
    <mergeCell ref="F323:G323"/>
    <mergeCell ref="H323:I323"/>
    <mergeCell ref="J323:K323"/>
    <mergeCell ref="L323:M323"/>
    <mergeCell ref="N323:O323"/>
    <mergeCell ref="T322:U322"/>
    <mergeCell ref="V322:W322"/>
    <mergeCell ref="X322:Y322"/>
    <mergeCell ref="Z322:AA322"/>
    <mergeCell ref="AB322:AC322"/>
    <mergeCell ref="AD322:AE322"/>
    <mergeCell ref="AB321:AC321"/>
    <mergeCell ref="AD321:AE321"/>
    <mergeCell ref="D322:E322"/>
    <mergeCell ref="F322:G322"/>
    <mergeCell ref="H322:I322"/>
    <mergeCell ref="J322:K322"/>
    <mergeCell ref="L322:M322"/>
    <mergeCell ref="N322:O322"/>
    <mergeCell ref="P322:Q322"/>
    <mergeCell ref="R322:S322"/>
    <mergeCell ref="P321:Q321"/>
    <mergeCell ref="R321:S321"/>
    <mergeCell ref="T321:U321"/>
    <mergeCell ref="V321:W321"/>
    <mergeCell ref="X321:Y321"/>
    <mergeCell ref="Z321:AA321"/>
    <mergeCell ref="D321:E321"/>
    <mergeCell ref="F321:G321"/>
    <mergeCell ref="H321:I321"/>
    <mergeCell ref="J321:K321"/>
    <mergeCell ref="L321:M321"/>
    <mergeCell ref="N321:O321"/>
    <mergeCell ref="T287:U287"/>
    <mergeCell ref="V287:W287"/>
    <mergeCell ref="X287:Y287"/>
    <mergeCell ref="Z287:AA287"/>
    <mergeCell ref="AB287:AC287"/>
    <mergeCell ref="AD287:AE287"/>
    <mergeCell ref="AB286:AC286"/>
    <mergeCell ref="AD286:AE286"/>
    <mergeCell ref="D287:E287"/>
    <mergeCell ref="F287:G287"/>
    <mergeCell ref="H287:I287"/>
    <mergeCell ref="J287:K287"/>
    <mergeCell ref="L287:M287"/>
    <mergeCell ref="N287:O287"/>
    <mergeCell ref="P287:Q287"/>
    <mergeCell ref="R287:S287"/>
    <mergeCell ref="P286:Q286"/>
    <mergeCell ref="R286:S286"/>
    <mergeCell ref="T286:U286"/>
    <mergeCell ref="V286:W286"/>
    <mergeCell ref="X286:Y286"/>
    <mergeCell ref="Z286:AA286"/>
    <mergeCell ref="D286:E286"/>
    <mergeCell ref="F286:G286"/>
    <mergeCell ref="H286:I286"/>
    <mergeCell ref="J286:K286"/>
    <mergeCell ref="L286:M286"/>
    <mergeCell ref="N286:O286"/>
    <mergeCell ref="T285:U285"/>
    <mergeCell ref="V285:W285"/>
    <mergeCell ref="X285:Y285"/>
    <mergeCell ref="Z285:AA285"/>
    <mergeCell ref="AB285:AC285"/>
    <mergeCell ref="AD285:AE285"/>
    <mergeCell ref="AB284:AC284"/>
    <mergeCell ref="AD284:AE284"/>
    <mergeCell ref="D285:E285"/>
    <mergeCell ref="F285:G285"/>
    <mergeCell ref="H285:I285"/>
    <mergeCell ref="J285:K285"/>
    <mergeCell ref="L285:M285"/>
    <mergeCell ref="N285:O285"/>
    <mergeCell ref="P285:Q285"/>
    <mergeCell ref="R285:S285"/>
    <mergeCell ref="P284:Q284"/>
    <mergeCell ref="R284:S284"/>
    <mergeCell ref="T284:U284"/>
    <mergeCell ref="V284:W284"/>
    <mergeCell ref="X284:Y284"/>
    <mergeCell ref="Z284:AA284"/>
    <mergeCell ref="D284:E284"/>
    <mergeCell ref="F284:G284"/>
    <mergeCell ref="H284:I284"/>
    <mergeCell ref="J284:K284"/>
    <mergeCell ref="L284:M284"/>
    <mergeCell ref="N284:O284"/>
    <mergeCell ref="T283:U283"/>
    <mergeCell ref="V283:W283"/>
    <mergeCell ref="X283:Y283"/>
    <mergeCell ref="Z283:AA283"/>
    <mergeCell ref="AB283:AC283"/>
    <mergeCell ref="AD283:AE283"/>
    <mergeCell ref="AB282:AC282"/>
    <mergeCell ref="AD282:AE282"/>
    <mergeCell ref="D283:E283"/>
    <mergeCell ref="F283:G283"/>
    <mergeCell ref="H283:I283"/>
    <mergeCell ref="J283:K283"/>
    <mergeCell ref="L283:M283"/>
    <mergeCell ref="N283:O283"/>
    <mergeCell ref="P283:Q283"/>
    <mergeCell ref="R283:S283"/>
    <mergeCell ref="P282:Q282"/>
    <mergeCell ref="R282:S282"/>
    <mergeCell ref="T282:U282"/>
    <mergeCell ref="V282:W282"/>
    <mergeCell ref="X282:Y282"/>
    <mergeCell ref="Z282:AA282"/>
    <mergeCell ref="D282:E282"/>
    <mergeCell ref="F282:G282"/>
    <mergeCell ref="H282:I282"/>
    <mergeCell ref="J282:K282"/>
    <mergeCell ref="L282:M282"/>
    <mergeCell ref="N282:O282"/>
    <mergeCell ref="T248:U248"/>
    <mergeCell ref="V248:W248"/>
    <mergeCell ref="X248:Y248"/>
    <mergeCell ref="Z248:AA248"/>
    <mergeCell ref="AB248:AC248"/>
    <mergeCell ref="AD248:AE248"/>
    <mergeCell ref="AB247:AC247"/>
    <mergeCell ref="AD247:AE247"/>
    <mergeCell ref="D248:E248"/>
    <mergeCell ref="F248:G248"/>
    <mergeCell ref="H248:I248"/>
    <mergeCell ref="J248:K248"/>
    <mergeCell ref="L248:M248"/>
    <mergeCell ref="N248:O248"/>
    <mergeCell ref="P248:Q248"/>
    <mergeCell ref="R248:S248"/>
    <mergeCell ref="P247:Q247"/>
    <mergeCell ref="R247:S247"/>
    <mergeCell ref="T247:U247"/>
    <mergeCell ref="V247:W247"/>
    <mergeCell ref="X247:Y247"/>
    <mergeCell ref="Z247:AA247"/>
    <mergeCell ref="D247:E247"/>
    <mergeCell ref="F247:G247"/>
    <mergeCell ref="H247:I247"/>
    <mergeCell ref="J247:K247"/>
    <mergeCell ref="L247:M247"/>
    <mergeCell ref="N247:O247"/>
    <mergeCell ref="T246:U246"/>
    <mergeCell ref="V246:W246"/>
    <mergeCell ref="X246:Y246"/>
    <mergeCell ref="Z246:AA246"/>
    <mergeCell ref="AB246:AC246"/>
    <mergeCell ref="AD246:AE246"/>
    <mergeCell ref="AB245:AC245"/>
    <mergeCell ref="AD245:AE245"/>
    <mergeCell ref="D246:E246"/>
    <mergeCell ref="F246:G246"/>
    <mergeCell ref="H246:I246"/>
    <mergeCell ref="J246:K246"/>
    <mergeCell ref="L246:M246"/>
    <mergeCell ref="N246:O246"/>
    <mergeCell ref="P246:Q246"/>
    <mergeCell ref="R246:S246"/>
    <mergeCell ref="P245:Q245"/>
    <mergeCell ref="R245:S245"/>
    <mergeCell ref="T245:U245"/>
    <mergeCell ref="V245:W245"/>
    <mergeCell ref="X245:Y245"/>
    <mergeCell ref="Z245:AA245"/>
    <mergeCell ref="D245:E245"/>
    <mergeCell ref="F245:G245"/>
    <mergeCell ref="H245:I245"/>
    <mergeCell ref="J245:K245"/>
    <mergeCell ref="L245:M245"/>
    <mergeCell ref="N245:O245"/>
    <mergeCell ref="T244:U244"/>
    <mergeCell ref="V244:W244"/>
    <mergeCell ref="X244:Y244"/>
    <mergeCell ref="Z244:AA244"/>
    <mergeCell ref="AB244:AC244"/>
    <mergeCell ref="AD244:AE244"/>
    <mergeCell ref="AB243:AC243"/>
    <mergeCell ref="AD243:AE243"/>
    <mergeCell ref="D244:E244"/>
    <mergeCell ref="F244:G244"/>
    <mergeCell ref="H244:I244"/>
    <mergeCell ref="J244:K244"/>
    <mergeCell ref="L244:M244"/>
    <mergeCell ref="N244:O244"/>
    <mergeCell ref="P244:Q244"/>
    <mergeCell ref="R244:S244"/>
    <mergeCell ref="P243:Q243"/>
    <mergeCell ref="R243:S243"/>
    <mergeCell ref="T243:U243"/>
    <mergeCell ref="V243:W243"/>
    <mergeCell ref="X243:Y243"/>
    <mergeCell ref="Z243:AA243"/>
    <mergeCell ref="D243:E243"/>
    <mergeCell ref="F243:G243"/>
    <mergeCell ref="H243:I243"/>
    <mergeCell ref="J243:K243"/>
    <mergeCell ref="L243:M243"/>
    <mergeCell ref="N243:O243"/>
    <mergeCell ref="T209:U209"/>
    <mergeCell ref="V209:W209"/>
    <mergeCell ref="X209:Y209"/>
    <mergeCell ref="Z209:AA209"/>
    <mergeCell ref="AB209:AC209"/>
    <mergeCell ref="AD209:AE209"/>
    <mergeCell ref="AB208:AC208"/>
    <mergeCell ref="AD208:AE208"/>
    <mergeCell ref="D209:E209"/>
    <mergeCell ref="F209:G209"/>
    <mergeCell ref="H209:I209"/>
    <mergeCell ref="J209:K209"/>
    <mergeCell ref="L209:M209"/>
    <mergeCell ref="N209:O209"/>
    <mergeCell ref="P209:Q209"/>
    <mergeCell ref="R209:S209"/>
    <mergeCell ref="P208:Q208"/>
    <mergeCell ref="R208:S208"/>
    <mergeCell ref="T208:U208"/>
    <mergeCell ref="V208:W208"/>
    <mergeCell ref="X208:Y208"/>
    <mergeCell ref="Z208:AA208"/>
    <mergeCell ref="D208:E208"/>
    <mergeCell ref="F208:G208"/>
    <mergeCell ref="H208:I208"/>
    <mergeCell ref="J208:K208"/>
    <mergeCell ref="L208:M208"/>
    <mergeCell ref="N208:O208"/>
    <mergeCell ref="T207:U207"/>
    <mergeCell ref="V207:W207"/>
    <mergeCell ref="X207:Y207"/>
    <mergeCell ref="Z207:AA207"/>
    <mergeCell ref="AB207:AC207"/>
    <mergeCell ref="AD207:AE207"/>
    <mergeCell ref="AB206:AC206"/>
    <mergeCell ref="AD206:AE206"/>
    <mergeCell ref="D207:E207"/>
    <mergeCell ref="F207:G207"/>
    <mergeCell ref="H207:I207"/>
    <mergeCell ref="J207:K207"/>
    <mergeCell ref="L207:M207"/>
    <mergeCell ref="N207:O207"/>
    <mergeCell ref="P207:Q207"/>
    <mergeCell ref="R207:S207"/>
    <mergeCell ref="P206:Q206"/>
    <mergeCell ref="R206:S206"/>
    <mergeCell ref="T206:U206"/>
    <mergeCell ref="V206:W206"/>
    <mergeCell ref="X206:Y206"/>
    <mergeCell ref="Z206:AA206"/>
    <mergeCell ref="D206:E206"/>
    <mergeCell ref="F206:G206"/>
    <mergeCell ref="H206:I206"/>
    <mergeCell ref="J206:K206"/>
    <mergeCell ref="L206:M206"/>
    <mergeCell ref="N206:O206"/>
    <mergeCell ref="T205:U205"/>
    <mergeCell ref="V205:W205"/>
    <mergeCell ref="X205:Y205"/>
    <mergeCell ref="Z205:AA205"/>
    <mergeCell ref="AB205:AC205"/>
    <mergeCell ref="AD205:AE205"/>
    <mergeCell ref="AB204:AC204"/>
    <mergeCell ref="AD204:AE204"/>
    <mergeCell ref="D205:E205"/>
    <mergeCell ref="F205:G205"/>
    <mergeCell ref="H205:I205"/>
    <mergeCell ref="J205:K205"/>
    <mergeCell ref="L205:M205"/>
    <mergeCell ref="N205:O205"/>
    <mergeCell ref="P205:Q205"/>
    <mergeCell ref="R205:S205"/>
    <mergeCell ref="P204:Q204"/>
    <mergeCell ref="R204:S204"/>
    <mergeCell ref="T204:U204"/>
    <mergeCell ref="V204:W204"/>
    <mergeCell ref="X204:Y204"/>
    <mergeCell ref="Z204:AA204"/>
    <mergeCell ref="D204:E204"/>
    <mergeCell ref="F204:G204"/>
    <mergeCell ref="H204:I204"/>
    <mergeCell ref="J204:K204"/>
    <mergeCell ref="L204:M204"/>
    <mergeCell ref="N204:O204"/>
    <mergeCell ref="T170:U170"/>
    <mergeCell ref="V170:W170"/>
    <mergeCell ref="X170:Y170"/>
    <mergeCell ref="Z170:AA170"/>
    <mergeCell ref="AB170:AC170"/>
    <mergeCell ref="AD170:AE170"/>
    <mergeCell ref="AB169:AC169"/>
    <mergeCell ref="AD169:AE169"/>
    <mergeCell ref="D170:E170"/>
    <mergeCell ref="F170:G170"/>
    <mergeCell ref="H170:I170"/>
    <mergeCell ref="J170:K170"/>
    <mergeCell ref="L170:M170"/>
    <mergeCell ref="N170:O170"/>
    <mergeCell ref="P170:Q170"/>
    <mergeCell ref="R170:S170"/>
    <mergeCell ref="P169:Q169"/>
    <mergeCell ref="R169:S169"/>
    <mergeCell ref="T169:U169"/>
    <mergeCell ref="V169:W169"/>
    <mergeCell ref="X169:Y169"/>
    <mergeCell ref="Z169:AA169"/>
    <mergeCell ref="D169:E169"/>
    <mergeCell ref="F169:G169"/>
    <mergeCell ref="H169:I169"/>
    <mergeCell ref="J169:K169"/>
    <mergeCell ref="L169:M169"/>
    <mergeCell ref="N169:O169"/>
    <mergeCell ref="T168:U168"/>
    <mergeCell ref="V168:W168"/>
    <mergeCell ref="X168:Y168"/>
    <mergeCell ref="Z168:AA168"/>
    <mergeCell ref="AB168:AC168"/>
    <mergeCell ref="AD168:AE168"/>
    <mergeCell ref="AB167:AC167"/>
    <mergeCell ref="AD167:AE167"/>
    <mergeCell ref="D168:E168"/>
    <mergeCell ref="F168:G168"/>
    <mergeCell ref="H168:I168"/>
    <mergeCell ref="J168:K168"/>
    <mergeCell ref="L168:M168"/>
    <mergeCell ref="N168:O168"/>
    <mergeCell ref="P168:Q168"/>
    <mergeCell ref="R168:S168"/>
    <mergeCell ref="P167:Q167"/>
    <mergeCell ref="R167:S167"/>
    <mergeCell ref="T167:U167"/>
    <mergeCell ref="V167:W167"/>
    <mergeCell ref="X167:Y167"/>
    <mergeCell ref="Z167:AA167"/>
    <mergeCell ref="D167:E167"/>
    <mergeCell ref="F167:G167"/>
    <mergeCell ref="H167:I167"/>
    <mergeCell ref="J167:K167"/>
    <mergeCell ref="L167:M167"/>
    <mergeCell ref="N167:O167"/>
    <mergeCell ref="T166:U166"/>
    <mergeCell ref="V166:W166"/>
    <mergeCell ref="X166:Y166"/>
    <mergeCell ref="Z166:AA166"/>
    <mergeCell ref="AB166:AC166"/>
    <mergeCell ref="AD166:AE166"/>
    <mergeCell ref="AB165:AC165"/>
    <mergeCell ref="AD165:AE165"/>
    <mergeCell ref="D166:E166"/>
    <mergeCell ref="F166:G166"/>
    <mergeCell ref="H166:I166"/>
    <mergeCell ref="J166:K166"/>
    <mergeCell ref="L166:M166"/>
    <mergeCell ref="N166:O166"/>
    <mergeCell ref="P166:Q166"/>
    <mergeCell ref="R166:S166"/>
    <mergeCell ref="P165:Q165"/>
    <mergeCell ref="R165:S165"/>
    <mergeCell ref="T165:U165"/>
    <mergeCell ref="V165:W165"/>
    <mergeCell ref="X165:Y165"/>
    <mergeCell ref="Z165:AA165"/>
    <mergeCell ref="D165:E165"/>
    <mergeCell ref="F165:G165"/>
    <mergeCell ref="H165:I165"/>
    <mergeCell ref="J165:K165"/>
    <mergeCell ref="L165:M165"/>
    <mergeCell ref="N165:O165"/>
    <mergeCell ref="T131:U131"/>
    <mergeCell ref="V131:W131"/>
    <mergeCell ref="X131:Y131"/>
    <mergeCell ref="Z131:AA131"/>
    <mergeCell ref="AB131:AC131"/>
    <mergeCell ref="AD131:AE131"/>
    <mergeCell ref="AB130:AC130"/>
    <mergeCell ref="AD130:AE130"/>
    <mergeCell ref="D131:E131"/>
    <mergeCell ref="F131:G131"/>
    <mergeCell ref="H131:I131"/>
    <mergeCell ref="J131:K131"/>
    <mergeCell ref="L131:M131"/>
    <mergeCell ref="N131:O131"/>
    <mergeCell ref="P131:Q131"/>
    <mergeCell ref="R131:S131"/>
    <mergeCell ref="P130:Q130"/>
    <mergeCell ref="R130:S130"/>
    <mergeCell ref="T130:U130"/>
    <mergeCell ref="V130:W130"/>
    <mergeCell ref="X130:Y130"/>
    <mergeCell ref="Z130:AA130"/>
    <mergeCell ref="D130:E130"/>
    <mergeCell ref="F130:G130"/>
    <mergeCell ref="H130:I130"/>
    <mergeCell ref="J130:K130"/>
    <mergeCell ref="L130:M130"/>
    <mergeCell ref="N130:O130"/>
    <mergeCell ref="T129:U129"/>
    <mergeCell ref="V129:W129"/>
    <mergeCell ref="X129:Y129"/>
    <mergeCell ref="Z129:AA129"/>
    <mergeCell ref="AB129:AC129"/>
    <mergeCell ref="AD129:AE129"/>
    <mergeCell ref="AB128:AC128"/>
    <mergeCell ref="AD128:AE128"/>
    <mergeCell ref="D129:E129"/>
    <mergeCell ref="F129:G129"/>
    <mergeCell ref="H129:I129"/>
    <mergeCell ref="J129:K129"/>
    <mergeCell ref="L129:M129"/>
    <mergeCell ref="N129:O129"/>
    <mergeCell ref="P129:Q129"/>
    <mergeCell ref="R129:S129"/>
    <mergeCell ref="P128:Q128"/>
    <mergeCell ref="R128:S128"/>
    <mergeCell ref="T128:U128"/>
    <mergeCell ref="V128:W128"/>
    <mergeCell ref="X128:Y128"/>
    <mergeCell ref="Z128:AA128"/>
    <mergeCell ref="D128:E128"/>
    <mergeCell ref="F128:G128"/>
    <mergeCell ref="H128:I128"/>
    <mergeCell ref="J128:K128"/>
    <mergeCell ref="L128:M128"/>
    <mergeCell ref="N128:O128"/>
    <mergeCell ref="T127:U127"/>
    <mergeCell ref="V127:W127"/>
    <mergeCell ref="X127:Y127"/>
    <mergeCell ref="Z127:AA127"/>
    <mergeCell ref="AB127:AC127"/>
    <mergeCell ref="AD127:AE127"/>
    <mergeCell ref="AB126:AC126"/>
    <mergeCell ref="AD126:AE126"/>
    <mergeCell ref="D127:E127"/>
    <mergeCell ref="F127:G127"/>
    <mergeCell ref="H127:I127"/>
    <mergeCell ref="J127:K127"/>
    <mergeCell ref="L127:M127"/>
    <mergeCell ref="N127:O127"/>
    <mergeCell ref="P127:Q127"/>
    <mergeCell ref="R127:S127"/>
    <mergeCell ref="P126:Q126"/>
    <mergeCell ref="R126:S126"/>
    <mergeCell ref="T126:U126"/>
    <mergeCell ref="V126:W126"/>
    <mergeCell ref="X126:Y126"/>
    <mergeCell ref="Z126:AA126"/>
    <mergeCell ref="D126:E126"/>
    <mergeCell ref="F126:G126"/>
    <mergeCell ref="H126:I126"/>
    <mergeCell ref="J126:K126"/>
    <mergeCell ref="L126:M126"/>
    <mergeCell ref="N126:O126"/>
    <mergeCell ref="T92:U92"/>
    <mergeCell ref="V92:W92"/>
    <mergeCell ref="X92:Y92"/>
    <mergeCell ref="Z92:AA92"/>
    <mergeCell ref="AB92:AC92"/>
    <mergeCell ref="AD92:AE92"/>
    <mergeCell ref="AB91:AC91"/>
    <mergeCell ref="AD91:AE91"/>
    <mergeCell ref="D92:E92"/>
    <mergeCell ref="F92:G92"/>
    <mergeCell ref="H92:I92"/>
    <mergeCell ref="J92:K92"/>
    <mergeCell ref="L92:M92"/>
    <mergeCell ref="N92:O92"/>
    <mergeCell ref="P92:Q92"/>
    <mergeCell ref="R92:S92"/>
    <mergeCell ref="P91:Q91"/>
    <mergeCell ref="R91:S91"/>
    <mergeCell ref="T91:U91"/>
    <mergeCell ref="V91:W91"/>
    <mergeCell ref="X91:Y91"/>
    <mergeCell ref="Z91:AA91"/>
    <mergeCell ref="D91:E91"/>
    <mergeCell ref="F91:G91"/>
    <mergeCell ref="H91:I91"/>
    <mergeCell ref="J91:K91"/>
    <mergeCell ref="L91:M91"/>
    <mergeCell ref="N91:O91"/>
    <mergeCell ref="T90:U90"/>
    <mergeCell ref="V90:W90"/>
    <mergeCell ref="X90:Y90"/>
    <mergeCell ref="Z90:AA90"/>
    <mergeCell ref="AB90:AC90"/>
    <mergeCell ref="AD90:AE90"/>
    <mergeCell ref="AB89:AC89"/>
    <mergeCell ref="AD89:AE89"/>
    <mergeCell ref="D90:E90"/>
    <mergeCell ref="F90:G90"/>
    <mergeCell ref="H90:I90"/>
    <mergeCell ref="J90:K90"/>
    <mergeCell ref="L90:M90"/>
    <mergeCell ref="N90:O90"/>
    <mergeCell ref="P90:Q90"/>
    <mergeCell ref="R90:S90"/>
    <mergeCell ref="P89:Q89"/>
    <mergeCell ref="R89:S89"/>
    <mergeCell ref="T89:U89"/>
    <mergeCell ref="V89:W89"/>
    <mergeCell ref="X89:Y89"/>
    <mergeCell ref="Z89:AA89"/>
    <mergeCell ref="D89:E89"/>
    <mergeCell ref="F89:G89"/>
    <mergeCell ref="H89:I89"/>
    <mergeCell ref="J89:K89"/>
    <mergeCell ref="L89:M89"/>
    <mergeCell ref="N89:O89"/>
    <mergeCell ref="T88:U88"/>
    <mergeCell ref="V88:W88"/>
    <mergeCell ref="X88:Y88"/>
    <mergeCell ref="Z88:AA88"/>
    <mergeCell ref="AB88:AC88"/>
    <mergeCell ref="AD88:AE88"/>
    <mergeCell ref="AB87:AC87"/>
    <mergeCell ref="AD87:AE87"/>
    <mergeCell ref="D88:E88"/>
    <mergeCell ref="F88:G88"/>
    <mergeCell ref="H88:I88"/>
    <mergeCell ref="J88:K88"/>
    <mergeCell ref="L88:M88"/>
    <mergeCell ref="N88:O88"/>
    <mergeCell ref="P88:Q88"/>
    <mergeCell ref="R88:S88"/>
    <mergeCell ref="P87:Q87"/>
    <mergeCell ref="R87:S87"/>
    <mergeCell ref="T87:U87"/>
    <mergeCell ref="V87:W87"/>
    <mergeCell ref="X87:Y87"/>
    <mergeCell ref="Z87:AA87"/>
    <mergeCell ref="D87:E87"/>
    <mergeCell ref="F87:G87"/>
    <mergeCell ref="H87:I87"/>
    <mergeCell ref="J87:K87"/>
    <mergeCell ref="L87:M87"/>
    <mergeCell ref="N87:O87"/>
    <mergeCell ref="T53:U53"/>
    <mergeCell ref="V53:W53"/>
    <mergeCell ref="X53:Y53"/>
    <mergeCell ref="Z53:AA53"/>
    <mergeCell ref="AB53:AC53"/>
    <mergeCell ref="AD53:AE53"/>
    <mergeCell ref="AB52:AC52"/>
    <mergeCell ref="AD52:AE52"/>
    <mergeCell ref="D53:E53"/>
    <mergeCell ref="F53:G53"/>
    <mergeCell ref="H53:I53"/>
    <mergeCell ref="J53:K53"/>
    <mergeCell ref="L53:M53"/>
    <mergeCell ref="N53:O53"/>
    <mergeCell ref="P53:Q53"/>
    <mergeCell ref="R53:S53"/>
    <mergeCell ref="P52:Q52"/>
    <mergeCell ref="R52:S52"/>
    <mergeCell ref="T52:U52"/>
    <mergeCell ref="V52:W52"/>
    <mergeCell ref="X52:Y52"/>
    <mergeCell ref="Z52:AA52"/>
    <mergeCell ref="D52:E52"/>
    <mergeCell ref="F52:G52"/>
    <mergeCell ref="H52:I52"/>
    <mergeCell ref="J52:K52"/>
    <mergeCell ref="L52:M52"/>
    <mergeCell ref="N52:O52"/>
    <mergeCell ref="T51:U51"/>
    <mergeCell ref="V51:W51"/>
    <mergeCell ref="X51:Y51"/>
    <mergeCell ref="Z51:AA51"/>
    <mergeCell ref="AB51:AC51"/>
    <mergeCell ref="AD51:AE51"/>
    <mergeCell ref="AB50:AC50"/>
    <mergeCell ref="AD50:AE50"/>
    <mergeCell ref="D51:E51"/>
    <mergeCell ref="F51:G51"/>
    <mergeCell ref="H51:I51"/>
    <mergeCell ref="J51:K51"/>
    <mergeCell ref="L51:M51"/>
    <mergeCell ref="N51:O51"/>
    <mergeCell ref="P51:Q51"/>
    <mergeCell ref="R51:S51"/>
    <mergeCell ref="P50:Q50"/>
    <mergeCell ref="R50:S50"/>
    <mergeCell ref="T50:U50"/>
    <mergeCell ref="V50:W50"/>
    <mergeCell ref="X50:Y50"/>
    <mergeCell ref="Z50:AA50"/>
    <mergeCell ref="D50:E50"/>
    <mergeCell ref="F50:G50"/>
    <mergeCell ref="H50:I50"/>
    <mergeCell ref="J50:K50"/>
    <mergeCell ref="L50:M50"/>
    <mergeCell ref="N50:O50"/>
    <mergeCell ref="T49:U49"/>
    <mergeCell ref="V49:W49"/>
    <mergeCell ref="X49:Y49"/>
    <mergeCell ref="Z49:AA49"/>
    <mergeCell ref="AB49:AC49"/>
    <mergeCell ref="AD49:AE49"/>
    <mergeCell ref="AB48:AC48"/>
    <mergeCell ref="AD48:AE48"/>
    <mergeCell ref="D49:E49"/>
    <mergeCell ref="F49:G49"/>
    <mergeCell ref="H49:I49"/>
    <mergeCell ref="J49:K49"/>
    <mergeCell ref="L49:M49"/>
    <mergeCell ref="N49:O49"/>
    <mergeCell ref="P49:Q49"/>
    <mergeCell ref="R49:S49"/>
    <mergeCell ref="P48:Q48"/>
    <mergeCell ref="R48:S48"/>
    <mergeCell ref="T48:U48"/>
    <mergeCell ref="V48:W48"/>
    <mergeCell ref="X48:Y48"/>
    <mergeCell ref="Z48:AA48"/>
    <mergeCell ref="D48:E48"/>
    <mergeCell ref="F48:G48"/>
    <mergeCell ref="H48:I48"/>
    <mergeCell ref="J48:K48"/>
    <mergeCell ref="L48:M48"/>
    <mergeCell ref="N48:O48"/>
    <mergeCell ref="T14:U14"/>
    <mergeCell ref="V14:W14"/>
    <mergeCell ref="X14:Y14"/>
    <mergeCell ref="Z14:AA14"/>
    <mergeCell ref="AB14:AC14"/>
    <mergeCell ref="AD14:AE14"/>
    <mergeCell ref="AB13:AC13"/>
    <mergeCell ref="AD13:AE13"/>
    <mergeCell ref="D14:E14"/>
    <mergeCell ref="F14:G14"/>
    <mergeCell ref="H14:I14"/>
    <mergeCell ref="J14:K14"/>
    <mergeCell ref="L14:M14"/>
    <mergeCell ref="N14:O14"/>
    <mergeCell ref="P14:Q14"/>
    <mergeCell ref="R14:S14"/>
    <mergeCell ref="P13:Q13"/>
    <mergeCell ref="R13:S13"/>
    <mergeCell ref="T13:U13"/>
    <mergeCell ref="V13:W13"/>
    <mergeCell ref="X13:Y13"/>
    <mergeCell ref="Z13:AA13"/>
    <mergeCell ref="D13:E13"/>
    <mergeCell ref="F13:G13"/>
    <mergeCell ref="H13:I13"/>
    <mergeCell ref="J13:K13"/>
    <mergeCell ref="L13:M13"/>
    <mergeCell ref="N13:O13"/>
    <mergeCell ref="T12:U12"/>
    <mergeCell ref="V12:W12"/>
    <mergeCell ref="X12:Y12"/>
    <mergeCell ref="Z12:AA12"/>
    <mergeCell ref="AB12:AC12"/>
    <mergeCell ref="AD12:AE12"/>
    <mergeCell ref="AB11:AC11"/>
    <mergeCell ref="AD11:AE11"/>
    <mergeCell ref="D12:E12"/>
    <mergeCell ref="F12:G12"/>
    <mergeCell ref="H12:I12"/>
    <mergeCell ref="J12:K12"/>
    <mergeCell ref="L12:M12"/>
    <mergeCell ref="N12:O12"/>
    <mergeCell ref="P12:Q12"/>
    <mergeCell ref="R12:S12"/>
    <mergeCell ref="P11:Q11"/>
    <mergeCell ref="R11:S11"/>
    <mergeCell ref="T11:U11"/>
    <mergeCell ref="V11:W11"/>
    <mergeCell ref="X11:Y11"/>
    <mergeCell ref="Z11:AA11"/>
    <mergeCell ref="D11:E11"/>
    <mergeCell ref="F11:G11"/>
    <mergeCell ref="H11:I11"/>
    <mergeCell ref="J11:K11"/>
    <mergeCell ref="L11:M11"/>
    <mergeCell ref="N11:O11"/>
    <mergeCell ref="T10:U10"/>
    <mergeCell ref="V10:W10"/>
    <mergeCell ref="X10:Y10"/>
    <mergeCell ref="Z10:AA10"/>
    <mergeCell ref="AB10:AC10"/>
    <mergeCell ref="AD10:AE10"/>
    <mergeCell ref="AB9:AC9"/>
    <mergeCell ref="AD9:AE9"/>
    <mergeCell ref="D10:E10"/>
    <mergeCell ref="F10:G10"/>
    <mergeCell ref="H10:I10"/>
    <mergeCell ref="J10:K10"/>
    <mergeCell ref="L10:M10"/>
    <mergeCell ref="N10:O10"/>
    <mergeCell ref="P10:Q10"/>
    <mergeCell ref="R10:S10"/>
    <mergeCell ref="P9:Q9"/>
    <mergeCell ref="R9:S9"/>
    <mergeCell ref="T9:U9"/>
    <mergeCell ref="V9:W9"/>
    <mergeCell ref="X9:Y9"/>
    <mergeCell ref="Z9:AA9"/>
    <mergeCell ref="D9:E9"/>
    <mergeCell ref="F9:G9"/>
    <mergeCell ref="H9:I9"/>
    <mergeCell ref="J9:K9"/>
    <mergeCell ref="L9:M9"/>
    <mergeCell ref="N9:O9"/>
    <mergeCell ref="T7:U7"/>
    <mergeCell ref="V7:W7"/>
    <mergeCell ref="X7:Y7"/>
    <mergeCell ref="Z7:AA7"/>
    <mergeCell ref="AB7:AC7"/>
    <mergeCell ref="AD7:AE7"/>
    <mergeCell ref="X6:AA6"/>
    <mergeCell ref="AB6:AE6"/>
    <mergeCell ref="D7:E7"/>
    <mergeCell ref="F7:G7"/>
    <mergeCell ref="H7:I7"/>
    <mergeCell ref="J7:K7"/>
    <mergeCell ref="L7:M7"/>
    <mergeCell ref="N7:O7"/>
    <mergeCell ref="P7:Q7"/>
    <mergeCell ref="R7:S7"/>
    <mergeCell ref="A5:A8"/>
    <mergeCell ref="B5:C8"/>
    <mergeCell ref="D5:Q5"/>
    <mergeCell ref="R5:AE5"/>
    <mergeCell ref="D6:E6"/>
    <mergeCell ref="F6:I6"/>
    <mergeCell ref="J6:M6"/>
    <mergeCell ref="N6:Q6"/>
    <mergeCell ref="R6:S6"/>
    <mergeCell ref="T6:W6"/>
  </mergeCells>
  <conditionalFormatting sqref="X10:Y10 X49:Y49 X88:Y88 X127:Y127 X166:Y166 X205:Y205 X244:Y244 X283:Y283 X12:Y42 X51:Y81 X90:Y120 X129:Y159 X168:Y198 X207:Y237 X246:Y276 X285:Y315">
    <cfRule type="cellIs" dxfId="1683" priority="1561" operator="greaterThan">
      <formula>1</formula>
    </cfRule>
  </conditionalFormatting>
  <conditionalFormatting sqref="AB10:AC10 AB49:AC49 AB88:AC88 AB127:AC127 AB166:AC166 AB205:AC205 AB244:AC244 AB283:AC283 AB12:AC42 AB51:AC81 AB90:AC120 AB129:AC159 AB168:AC198 AB207:AC237 AB246:AC276 AB285:AC315">
    <cfRule type="cellIs" dxfId="1682" priority="1560" operator="greaterThan">
      <formula>1</formula>
    </cfRule>
  </conditionalFormatting>
  <conditionalFormatting sqref="X322:Y322 X324:Y354">
    <cfRule type="cellIs" dxfId="1681" priority="1559" operator="greaterThan">
      <formula>1</formula>
    </cfRule>
  </conditionalFormatting>
  <conditionalFormatting sqref="AB322:AC322 AB324:AC354">
    <cfRule type="cellIs" dxfId="1680" priority="1558" operator="greaterThan">
      <formula>1</formula>
    </cfRule>
  </conditionalFormatting>
  <conditionalFormatting sqref="R129">
    <cfRule type="cellIs" dxfId="1679" priority="1557" operator="equal">
      <formula>0</formula>
    </cfRule>
  </conditionalFormatting>
  <conditionalFormatting sqref="T129:U129">
    <cfRule type="cellIs" dxfId="1678" priority="1556" operator="equal">
      <formula>0</formula>
    </cfRule>
  </conditionalFormatting>
  <conditionalFormatting sqref="V129:W129">
    <cfRule type="cellIs" dxfId="1677" priority="1555" operator="equal">
      <formula>0</formula>
    </cfRule>
  </conditionalFormatting>
  <conditionalFormatting sqref="S129">
    <cfRule type="cellIs" dxfId="1676" priority="1554" operator="equal">
      <formula>0</formula>
    </cfRule>
  </conditionalFormatting>
  <conditionalFormatting sqref="R168">
    <cfRule type="cellIs" dxfId="1675" priority="1553" operator="equal">
      <formula>0</formula>
    </cfRule>
  </conditionalFormatting>
  <conditionalFormatting sqref="T168:U168">
    <cfRule type="cellIs" dxfId="1674" priority="1552" operator="equal">
      <formula>0</formula>
    </cfRule>
  </conditionalFormatting>
  <conditionalFormatting sqref="V168:W168">
    <cfRule type="cellIs" dxfId="1673" priority="1551" operator="equal">
      <formula>0</formula>
    </cfRule>
  </conditionalFormatting>
  <conditionalFormatting sqref="S168">
    <cfRule type="cellIs" dxfId="1672" priority="1550" operator="equal">
      <formula>0</formula>
    </cfRule>
  </conditionalFormatting>
  <conditionalFormatting sqref="R207">
    <cfRule type="cellIs" dxfId="1671" priority="1549" operator="equal">
      <formula>0</formula>
    </cfRule>
  </conditionalFormatting>
  <conditionalFormatting sqref="T207:U207">
    <cfRule type="cellIs" dxfId="1670" priority="1548" operator="equal">
      <formula>0</formula>
    </cfRule>
  </conditionalFormatting>
  <conditionalFormatting sqref="V207:W207">
    <cfRule type="cellIs" dxfId="1669" priority="1547" operator="equal">
      <formula>0</formula>
    </cfRule>
  </conditionalFormatting>
  <conditionalFormatting sqref="S207">
    <cfRule type="cellIs" dxfId="1668" priority="1546" operator="equal">
      <formula>0</formula>
    </cfRule>
  </conditionalFormatting>
  <conditionalFormatting sqref="X11:Y11">
    <cfRule type="cellIs" dxfId="1667" priority="1545" operator="greaterThan">
      <formula>1</formula>
    </cfRule>
  </conditionalFormatting>
  <conditionalFormatting sqref="AB11:AC11">
    <cfRule type="cellIs" dxfId="1666" priority="1544" operator="greaterThan">
      <formula>1</formula>
    </cfRule>
  </conditionalFormatting>
  <conditionalFormatting sqref="X50:Y50">
    <cfRule type="cellIs" dxfId="1665" priority="1543" operator="greaterThan">
      <formula>1</formula>
    </cfRule>
  </conditionalFormatting>
  <conditionalFormatting sqref="AB50:AC50">
    <cfRule type="cellIs" dxfId="1664" priority="1542" operator="greaterThan">
      <formula>1</formula>
    </cfRule>
  </conditionalFormatting>
  <conditionalFormatting sqref="X89:Y89">
    <cfRule type="cellIs" dxfId="1663" priority="1541" operator="greaterThan">
      <formula>1</formula>
    </cfRule>
  </conditionalFormatting>
  <conditionalFormatting sqref="AB89:AC89">
    <cfRule type="cellIs" dxfId="1662" priority="1540" operator="greaterThan">
      <formula>1</formula>
    </cfRule>
  </conditionalFormatting>
  <conditionalFormatting sqref="X128:Y128">
    <cfRule type="cellIs" dxfId="1661" priority="1539" operator="greaterThan">
      <formula>1</formula>
    </cfRule>
  </conditionalFormatting>
  <conditionalFormatting sqref="AB128:AC128">
    <cfRule type="cellIs" dxfId="1660" priority="1538" operator="greaterThan">
      <formula>1</formula>
    </cfRule>
  </conditionalFormatting>
  <conditionalFormatting sqref="X167:Y167">
    <cfRule type="cellIs" dxfId="1659" priority="1537" operator="greaterThan">
      <formula>1</formula>
    </cfRule>
  </conditionalFormatting>
  <conditionalFormatting sqref="AB167:AC167">
    <cfRule type="cellIs" dxfId="1658" priority="1536" operator="greaterThan">
      <formula>1</formula>
    </cfRule>
  </conditionalFormatting>
  <conditionalFormatting sqref="X206:Y206">
    <cfRule type="cellIs" dxfId="1657" priority="1535" operator="greaterThan">
      <formula>1</formula>
    </cfRule>
  </conditionalFormatting>
  <conditionalFormatting sqref="AB206:AC206">
    <cfRule type="cellIs" dxfId="1656" priority="1534" operator="greaterThan">
      <formula>1</formula>
    </cfRule>
  </conditionalFormatting>
  <conditionalFormatting sqref="X245:Y245">
    <cfRule type="cellIs" dxfId="1655" priority="1533" operator="greaterThan">
      <formula>1</formula>
    </cfRule>
  </conditionalFormatting>
  <conditionalFormatting sqref="AB245:AC245">
    <cfRule type="cellIs" dxfId="1654" priority="1532" operator="greaterThan">
      <formula>1</formula>
    </cfRule>
  </conditionalFormatting>
  <conditionalFormatting sqref="X284:Y284">
    <cfRule type="cellIs" dxfId="1653" priority="1531" operator="greaterThan">
      <formula>1</formula>
    </cfRule>
  </conditionalFormatting>
  <conditionalFormatting sqref="AB284:AC284">
    <cfRule type="cellIs" dxfId="1652" priority="1530" operator="greaterThan">
      <formula>1</formula>
    </cfRule>
  </conditionalFormatting>
  <conditionalFormatting sqref="X323:Y323">
    <cfRule type="cellIs" dxfId="1651" priority="1529" operator="greaterThan">
      <formula>1</formula>
    </cfRule>
  </conditionalFormatting>
  <conditionalFormatting sqref="AB323:AC323">
    <cfRule type="cellIs" dxfId="1650" priority="1528" operator="greaterThan">
      <formula>1</formula>
    </cfRule>
  </conditionalFormatting>
  <conditionalFormatting sqref="X361:Y361 X363:Y393">
    <cfRule type="cellIs" dxfId="1649" priority="1527" operator="greaterThan">
      <formula>1</formula>
    </cfRule>
  </conditionalFormatting>
  <conditionalFormatting sqref="AB361:AC361 AB363:AC393">
    <cfRule type="cellIs" dxfId="1648" priority="1526" operator="greaterThan">
      <formula>1</formula>
    </cfRule>
  </conditionalFormatting>
  <conditionalFormatting sqref="X362:Y362">
    <cfRule type="cellIs" dxfId="1647" priority="1525" operator="greaterThan">
      <formula>1</formula>
    </cfRule>
  </conditionalFormatting>
  <conditionalFormatting sqref="AB362:AC362">
    <cfRule type="cellIs" dxfId="1646" priority="1524" operator="greaterThan">
      <formula>1</formula>
    </cfRule>
  </conditionalFormatting>
  <conditionalFormatting sqref="X400:Y400 X402:Y432">
    <cfRule type="cellIs" dxfId="1645" priority="1523" operator="greaterThan">
      <formula>1</formula>
    </cfRule>
  </conditionalFormatting>
  <conditionalFormatting sqref="AB400:AC400 AB402:AC432">
    <cfRule type="cellIs" dxfId="1644" priority="1522" operator="greaterThan">
      <formula>1</formula>
    </cfRule>
  </conditionalFormatting>
  <conditionalFormatting sqref="T402:U402">
    <cfRule type="cellIs" dxfId="1643" priority="1521" operator="equal">
      <formula>0</formula>
    </cfRule>
  </conditionalFormatting>
  <conditionalFormatting sqref="T403:U404">
    <cfRule type="cellIs" dxfId="1642" priority="1520" operator="equal">
      <formula>0</formula>
    </cfRule>
  </conditionalFormatting>
  <conditionalFormatting sqref="V402:W402">
    <cfRule type="cellIs" dxfId="1641" priority="1519" operator="equal">
      <formula>0</formula>
    </cfRule>
  </conditionalFormatting>
  <conditionalFormatting sqref="V403:W404">
    <cfRule type="cellIs" dxfId="1640" priority="1518" operator="equal">
      <formula>0</formula>
    </cfRule>
  </conditionalFormatting>
  <conditionalFormatting sqref="X401:Y401">
    <cfRule type="cellIs" dxfId="1639" priority="1517" operator="greaterThan">
      <formula>1</formula>
    </cfRule>
  </conditionalFormatting>
  <conditionalFormatting sqref="AB401:AC401">
    <cfRule type="cellIs" dxfId="1638" priority="1516" operator="greaterThan">
      <formula>1</formula>
    </cfRule>
  </conditionalFormatting>
  <conditionalFormatting sqref="X439:Y439 X441:Y471">
    <cfRule type="cellIs" dxfId="1637" priority="1515" operator="greaterThan">
      <formula>1</formula>
    </cfRule>
  </conditionalFormatting>
  <conditionalFormatting sqref="AB439:AC439 AB441:AC471">
    <cfRule type="cellIs" dxfId="1636" priority="1514" operator="greaterThan">
      <formula>1</formula>
    </cfRule>
  </conditionalFormatting>
  <conditionalFormatting sqref="V467:V470">
    <cfRule type="cellIs" dxfId="1635" priority="1513" operator="equal">
      <formula>0</formula>
    </cfRule>
  </conditionalFormatting>
  <conditionalFormatting sqref="V471">
    <cfRule type="cellIs" dxfId="1634" priority="1512" operator="equal">
      <formula>0</formula>
    </cfRule>
  </conditionalFormatting>
  <conditionalFormatting sqref="X440:Y440">
    <cfRule type="cellIs" dxfId="1633" priority="1511" operator="greaterThan">
      <formula>1</formula>
    </cfRule>
  </conditionalFormatting>
  <conditionalFormatting sqref="AB440:AC440">
    <cfRule type="cellIs" dxfId="1632" priority="1510" operator="greaterThan">
      <formula>1</formula>
    </cfRule>
  </conditionalFormatting>
  <conditionalFormatting sqref="V453:V456">
    <cfRule type="cellIs" dxfId="1631" priority="1509" operator="equal">
      <formula>0</formula>
    </cfRule>
  </conditionalFormatting>
  <conditionalFormatting sqref="V457">
    <cfRule type="cellIs" dxfId="1630" priority="1508" operator="equal">
      <formula>0</formula>
    </cfRule>
  </conditionalFormatting>
  <conditionalFormatting sqref="V460:V463">
    <cfRule type="cellIs" dxfId="1629" priority="1507" operator="equal">
      <formula>0</formula>
    </cfRule>
  </conditionalFormatting>
  <conditionalFormatting sqref="V464">
    <cfRule type="cellIs" dxfId="1628" priority="1506" operator="equal">
      <formula>0</formula>
    </cfRule>
  </conditionalFormatting>
  <conditionalFormatting sqref="R43:R47">
    <cfRule type="cellIs" dxfId="1627" priority="1505" operator="equal">
      <formula>0</formula>
    </cfRule>
  </conditionalFormatting>
  <conditionalFormatting sqref="T43:T47 V43:V47">
    <cfRule type="cellIs" dxfId="1626" priority="1504" operator="equal">
      <formula>0</formula>
    </cfRule>
  </conditionalFormatting>
  <conditionalFormatting sqref="X43:Y43">
    <cfRule type="cellIs" dxfId="1625" priority="1503" operator="greaterThan">
      <formula>1</formula>
    </cfRule>
  </conditionalFormatting>
  <conditionalFormatting sqref="AB43:AC43">
    <cfRule type="cellIs" dxfId="1624" priority="1502" operator="greaterThan">
      <formula>1</formula>
    </cfRule>
  </conditionalFormatting>
  <conditionalFormatting sqref="X44:Y47">
    <cfRule type="cellIs" dxfId="1623" priority="1501" operator="greaterThan">
      <formula>1</formula>
    </cfRule>
  </conditionalFormatting>
  <conditionalFormatting sqref="AB44:AC47">
    <cfRule type="cellIs" dxfId="1622" priority="1500" operator="greaterThan">
      <formula>1</formula>
    </cfRule>
  </conditionalFormatting>
  <conditionalFormatting sqref="R473">
    <cfRule type="cellIs" dxfId="1621" priority="1499" operator="equal">
      <formula>0</formula>
    </cfRule>
  </conditionalFormatting>
  <conditionalFormatting sqref="T473 V473">
    <cfRule type="cellIs" dxfId="1620" priority="1498" operator="equal">
      <formula>0</formula>
    </cfRule>
  </conditionalFormatting>
  <conditionalFormatting sqref="X472:Y472">
    <cfRule type="cellIs" dxfId="1619" priority="1497" operator="greaterThan">
      <formula>1</formula>
    </cfRule>
  </conditionalFormatting>
  <conditionalFormatting sqref="AB472:AC472">
    <cfRule type="cellIs" dxfId="1618" priority="1496" operator="greaterThan">
      <formula>1</formula>
    </cfRule>
  </conditionalFormatting>
  <conditionalFormatting sqref="X473:Y476">
    <cfRule type="cellIs" dxfId="1617" priority="1495" operator="greaterThan">
      <formula>1</formula>
    </cfRule>
  </conditionalFormatting>
  <conditionalFormatting sqref="AB473:AC476">
    <cfRule type="cellIs" dxfId="1616" priority="1494" operator="greaterThan">
      <formula>1</formula>
    </cfRule>
  </conditionalFormatting>
  <conditionalFormatting sqref="R82:R86">
    <cfRule type="cellIs" dxfId="1615" priority="1493" operator="equal">
      <formula>0</formula>
    </cfRule>
  </conditionalFormatting>
  <conditionalFormatting sqref="T82:T86 V82:V86">
    <cfRule type="cellIs" dxfId="1614" priority="1492" operator="equal">
      <formula>0</formula>
    </cfRule>
  </conditionalFormatting>
  <conditionalFormatting sqref="X82:Y82">
    <cfRule type="cellIs" dxfId="1613" priority="1491" operator="greaterThan">
      <formula>1</formula>
    </cfRule>
  </conditionalFormatting>
  <conditionalFormatting sqref="AB82:AC82">
    <cfRule type="cellIs" dxfId="1612" priority="1490" operator="greaterThan">
      <formula>1</formula>
    </cfRule>
  </conditionalFormatting>
  <conditionalFormatting sqref="X83:Y86">
    <cfRule type="cellIs" dxfId="1611" priority="1489" operator="greaterThan">
      <formula>1</formula>
    </cfRule>
  </conditionalFormatting>
  <conditionalFormatting sqref="AB83:AC86">
    <cfRule type="cellIs" dxfId="1610" priority="1488" operator="greaterThan">
      <formula>1</formula>
    </cfRule>
  </conditionalFormatting>
  <conditionalFormatting sqref="R121:R125">
    <cfRule type="cellIs" dxfId="1609" priority="1487" operator="equal">
      <formula>0</formula>
    </cfRule>
  </conditionalFormatting>
  <conditionalFormatting sqref="T121:T125 V121:V125">
    <cfRule type="cellIs" dxfId="1608" priority="1486" operator="equal">
      <formula>0</formula>
    </cfRule>
  </conditionalFormatting>
  <conditionalFormatting sqref="X121:Y121">
    <cfRule type="cellIs" dxfId="1607" priority="1485" operator="greaterThan">
      <formula>1</formula>
    </cfRule>
  </conditionalFormatting>
  <conditionalFormatting sqref="AB121:AC121">
    <cfRule type="cellIs" dxfId="1606" priority="1484" operator="greaterThan">
      <formula>1</formula>
    </cfRule>
  </conditionalFormatting>
  <conditionalFormatting sqref="X122:Y125">
    <cfRule type="cellIs" dxfId="1605" priority="1483" operator="greaterThan">
      <formula>1</formula>
    </cfRule>
  </conditionalFormatting>
  <conditionalFormatting sqref="AB122:AC125">
    <cfRule type="cellIs" dxfId="1604" priority="1482" operator="greaterThan">
      <formula>1</formula>
    </cfRule>
  </conditionalFormatting>
  <conditionalFormatting sqref="R160:R161">
    <cfRule type="cellIs" dxfId="1603" priority="1481" operator="equal">
      <formula>0</formula>
    </cfRule>
  </conditionalFormatting>
  <conditionalFormatting sqref="T160:T161 V160:V161">
    <cfRule type="cellIs" dxfId="1602" priority="1480" operator="equal">
      <formula>0</formula>
    </cfRule>
  </conditionalFormatting>
  <conditionalFormatting sqref="X160:Y160">
    <cfRule type="cellIs" dxfId="1601" priority="1479" operator="greaterThan">
      <formula>1</formula>
    </cfRule>
  </conditionalFormatting>
  <conditionalFormatting sqref="AB160:AC160">
    <cfRule type="cellIs" dxfId="1600" priority="1478" operator="greaterThan">
      <formula>1</formula>
    </cfRule>
  </conditionalFormatting>
  <conditionalFormatting sqref="X161:Y164">
    <cfRule type="cellIs" dxfId="1599" priority="1477" operator="greaterThan">
      <formula>1</formula>
    </cfRule>
  </conditionalFormatting>
  <conditionalFormatting sqref="AB161:AC164">
    <cfRule type="cellIs" dxfId="1598" priority="1476" operator="greaterThan">
      <formula>1</formula>
    </cfRule>
  </conditionalFormatting>
  <conditionalFormatting sqref="R200">
    <cfRule type="cellIs" dxfId="1597" priority="1475" operator="equal">
      <formula>0</formula>
    </cfRule>
  </conditionalFormatting>
  <conditionalFormatting sqref="T200 V200">
    <cfRule type="cellIs" dxfId="1596" priority="1474" operator="equal">
      <formula>0</formula>
    </cfRule>
  </conditionalFormatting>
  <conditionalFormatting sqref="X199:Y199">
    <cfRule type="cellIs" dxfId="1595" priority="1473" operator="greaterThan">
      <formula>1</formula>
    </cfRule>
  </conditionalFormatting>
  <conditionalFormatting sqref="AB199:AC199">
    <cfRule type="cellIs" dxfId="1594" priority="1472" operator="greaterThan">
      <formula>1</formula>
    </cfRule>
  </conditionalFormatting>
  <conditionalFormatting sqref="X200:Y203">
    <cfRule type="cellIs" dxfId="1593" priority="1471" operator="greaterThan">
      <formula>1</formula>
    </cfRule>
  </conditionalFormatting>
  <conditionalFormatting sqref="AB200:AC203">
    <cfRule type="cellIs" dxfId="1592" priority="1470" operator="greaterThan">
      <formula>1</formula>
    </cfRule>
  </conditionalFormatting>
  <conditionalFormatting sqref="R239">
    <cfRule type="cellIs" dxfId="1591" priority="1469" operator="equal">
      <formula>0</formula>
    </cfRule>
  </conditionalFormatting>
  <conditionalFormatting sqref="T239 V239">
    <cfRule type="cellIs" dxfId="1590" priority="1468" operator="equal">
      <formula>0</formula>
    </cfRule>
  </conditionalFormatting>
  <conditionalFormatting sqref="X238:Y238">
    <cfRule type="cellIs" dxfId="1589" priority="1467" operator="greaterThan">
      <formula>1</formula>
    </cfRule>
  </conditionalFormatting>
  <conditionalFormatting sqref="AB238:AC238">
    <cfRule type="cellIs" dxfId="1588" priority="1466" operator="greaterThan">
      <formula>1</formula>
    </cfRule>
  </conditionalFormatting>
  <conditionalFormatting sqref="X239:Y242">
    <cfRule type="cellIs" dxfId="1587" priority="1465" operator="greaterThan">
      <formula>1</formula>
    </cfRule>
  </conditionalFormatting>
  <conditionalFormatting sqref="AB239:AC242">
    <cfRule type="cellIs" dxfId="1586" priority="1464" operator="greaterThan">
      <formula>1</formula>
    </cfRule>
  </conditionalFormatting>
  <conditionalFormatting sqref="R278">
    <cfRule type="cellIs" dxfId="1585" priority="1463" operator="equal">
      <formula>0</formula>
    </cfRule>
  </conditionalFormatting>
  <conditionalFormatting sqref="T278 V278">
    <cfRule type="cellIs" dxfId="1584" priority="1462" operator="equal">
      <formula>0</formula>
    </cfRule>
  </conditionalFormatting>
  <conditionalFormatting sqref="X277:Y277">
    <cfRule type="cellIs" dxfId="1583" priority="1461" operator="greaterThan">
      <formula>1</formula>
    </cfRule>
  </conditionalFormatting>
  <conditionalFormatting sqref="AB277:AC277">
    <cfRule type="cellIs" dxfId="1582" priority="1460" operator="greaterThan">
      <formula>1</formula>
    </cfRule>
  </conditionalFormatting>
  <conditionalFormatting sqref="X278:Y281">
    <cfRule type="cellIs" dxfId="1581" priority="1459" operator="greaterThan">
      <formula>1</formula>
    </cfRule>
  </conditionalFormatting>
  <conditionalFormatting sqref="AB278:AC281">
    <cfRule type="cellIs" dxfId="1580" priority="1458" operator="greaterThan">
      <formula>1</formula>
    </cfRule>
  </conditionalFormatting>
  <conditionalFormatting sqref="R317">
    <cfRule type="cellIs" dxfId="1579" priority="1457" operator="equal">
      <formula>0</formula>
    </cfRule>
  </conditionalFormatting>
  <conditionalFormatting sqref="T317 V317">
    <cfRule type="cellIs" dxfId="1578" priority="1456" operator="equal">
      <formula>0</formula>
    </cfRule>
  </conditionalFormatting>
  <conditionalFormatting sqref="X316:Y316">
    <cfRule type="cellIs" dxfId="1577" priority="1455" operator="greaterThan">
      <formula>1</formula>
    </cfRule>
  </conditionalFormatting>
  <conditionalFormatting sqref="AB316:AC316">
    <cfRule type="cellIs" dxfId="1576" priority="1454" operator="greaterThan">
      <formula>1</formula>
    </cfRule>
  </conditionalFormatting>
  <conditionalFormatting sqref="X317:Y320">
    <cfRule type="cellIs" dxfId="1575" priority="1453" operator="greaterThan">
      <formula>1</formula>
    </cfRule>
  </conditionalFormatting>
  <conditionalFormatting sqref="AB317:AC320">
    <cfRule type="cellIs" dxfId="1574" priority="1452" operator="greaterThan">
      <formula>1</formula>
    </cfRule>
  </conditionalFormatting>
  <conditionalFormatting sqref="R356">
    <cfRule type="cellIs" dxfId="1573" priority="1451" operator="equal">
      <formula>0</formula>
    </cfRule>
  </conditionalFormatting>
  <conditionalFormatting sqref="T356 V356">
    <cfRule type="cellIs" dxfId="1572" priority="1450" operator="equal">
      <formula>0</formula>
    </cfRule>
  </conditionalFormatting>
  <conditionalFormatting sqref="X355:Y355">
    <cfRule type="cellIs" dxfId="1571" priority="1449" operator="greaterThan">
      <formula>1</formula>
    </cfRule>
  </conditionalFormatting>
  <conditionalFormatting sqref="AB355:AC355">
    <cfRule type="cellIs" dxfId="1570" priority="1448" operator="greaterThan">
      <formula>1</formula>
    </cfRule>
  </conditionalFormatting>
  <conditionalFormatting sqref="X356:Y359">
    <cfRule type="cellIs" dxfId="1569" priority="1447" operator="greaterThan">
      <formula>1</formula>
    </cfRule>
  </conditionalFormatting>
  <conditionalFormatting sqref="AB356:AC359">
    <cfRule type="cellIs" dxfId="1568" priority="1446" operator="greaterThan">
      <formula>1</formula>
    </cfRule>
  </conditionalFormatting>
  <conditionalFormatting sqref="R395">
    <cfRule type="cellIs" dxfId="1567" priority="1445" operator="equal">
      <formula>0</formula>
    </cfRule>
  </conditionalFormatting>
  <conditionalFormatting sqref="T395 V395">
    <cfRule type="cellIs" dxfId="1566" priority="1444" operator="equal">
      <formula>0</formula>
    </cfRule>
  </conditionalFormatting>
  <conditionalFormatting sqref="X394:Y394">
    <cfRule type="cellIs" dxfId="1565" priority="1443" operator="greaterThan">
      <formula>1</formula>
    </cfRule>
  </conditionalFormatting>
  <conditionalFormatting sqref="AB394:AC394">
    <cfRule type="cellIs" dxfId="1564" priority="1442" operator="greaterThan">
      <formula>1</formula>
    </cfRule>
  </conditionalFormatting>
  <conditionalFormatting sqref="X395:Y398">
    <cfRule type="cellIs" dxfId="1563" priority="1441" operator="greaterThan">
      <formula>1</formula>
    </cfRule>
  </conditionalFormatting>
  <conditionalFormatting sqref="AB395:AC398">
    <cfRule type="cellIs" dxfId="1562" priority="1440" operator="greaterThan">
      <formula>1</formula>
    </cfRule>
  </conditionalFormatting>
  <conditionalFormatting sqref="R434">
    <cfRule type="cellIs" dxfId="1561" priority="1439" operator="equal">
      <formula>0</formula>
    </cfRule>
  </conditionalFormatting>
  <conditionalFormatting sqref="T434 V434">
    <cfRule type="cellIs" dxfId="1560" priority="1438" operator="equal">
      <formula>0</formula>
    </cfRule>
  </conditionalFormatting>
  <conditionalFormatting sqref="X433:Y433">
    <cfRule type="cellIs" dxfId="1559" priority="1437" operator="greaterThan">
      <formula>1</formula>
    </cfRule>
  </conditionalFormatting>
  <conditionalFormatting sqref="AB433:AC433">
    <cfRule type="cellIs" dxfId="1558" priority="1436" operator="greaterThan">
      <formula>1</formula>
    </cfRule>
  </conditionalFormatting>
  <conditionalFormatting sqref="X434:Y437">
    <cfRule type="cellIs" dxfId="1557" priority="1435" operator="greaterThan">
      <formula>1</formula>
    </cfRule>
  </conditionalFormatting>
  <conditionalFormatting sqref="AB434:AC437">
    <cfRule type="cellIs" dxfId="1556" priority="1434" operator="greaterThan">
      <formula>1</formula>
    </cfRule>
  </conditionalFormatting>
  <conditionalFormatting sqref="J10:K10 J49:K49 J88:K88 J127:K127 J166:K166 J205:K205 J244:K244 J283:K283 J12:K42 J51:K81 J90:K120 J129:K159 J168:K198 J207:K237 J246:K276 J285:K315">
    <cfRule type="cellIs" dxfId="1555" priority="1433" operator="greaterThan">
      <formula>1</formula>
    </cfRule>
  </conditionalFormatting>
  <conditionalFormatting sqref="N10:O10 N49:O49 N88:O88 N127:O127 N166:O166 N205:O205 N244:O244 N283:O283 N12:O42 N51:O81 N90:O120 N129:O159 N168:O198 N207:O237 N246:O276 N285:O315">
    <cfRule type="cellIs" dxfId="1554" priority="1432" operator="greaterThan">
      <formula>1</formula>
    </cfRule>
  </conditionalFormatting>
  <conditionalFormatting sqref="J322:K322 J324:K354">
    <cfRule type="cellIs" dxfId="1553" priority="1431" operator="greaterThan">
      <formula>1</formula>
    </cfRule>
  </conditionalFormatting>
  <conditionalFormatting sqref="N322:O322 N324:O354">
    <cfRule type="cellIs" dxfId="1552" priority="1430" operator="greaterThan">
      <formula>1</formula>
    </cfRule>
  </conditionalFormatting>
  <conditionalFormatting sqref="D12:D13">
    <cfRule type="cellIs" dxfId="1551" priority="1429" operator="equal">
      <formula>0</formula>
    </cfRule>
  </conditionalFormatting>
  <conditionalFormatting sqref="F12:G13">
    <cfRule type="cellIs" dxfId="1550" priority="1428" operator="equal">
      <formula>0</formula>
    </cfRule>
  </conditionalFormatting>
  <conditionalFormatting sqref="H12:I13">
    <cfRule type="cellIs" dxfId="1549" priority="1427" operator="equal">
      <formula>0</formula>
    </cfRule>
  </conditionalFormatting>
  <conditionalFormatting sqref="E12:E13">
    <cfRule type="cellIs" dxfId="1548" priority="1426" operator="equal">
      <formula>0</formula>
    </cfRule>
  </conditionalFormatting>
  <conditionalFormatting sqref="F324:G324">
    <cfRule type="cellIs" dxfId="1547" priority="1425" operator="equal">
      <formula>0</formula>
    </cfRule>
  </conditionalFormatting>
  <conditionalFormatting sqref="F325:G326">
    <cfRule type="cellIs" dxfId="1546" priority="1424" operator="equal">
      <formula>0</formula>
    </cfRule>
  </conditionalFormatting>
  <conditionalFormatting sqref="D51 D53">
    <cfRule type="cellIs" dxfId="1545" priority="1423" operator="equal">
      <formula>0</formula>
    </cfRule>
  </conditionalFormatting>
  <conditionalFormatting sqref="F51:G51 F53:G53">
    <cfRule type="cellIs" dxfId="1544" priority="1422" operator="equal">
      <formula>0</formula>
    </cfRule>
  </conditionalFormatting>
  <conditionalFormatting sqref="H51:I51 H53:I53">
    <cfRule type="cellIs" dxfId="1543" priority="1421" operator="equal">
      <formula>0</formula>
    </cfRule>
  </conditionalFormatting>
  <conditionalFormatting sqref="E51 E53">
    <cfRule type="cellIs" dxfId="1542" priority="1420" operator="equal">
      <formula>0</formula>
    </cfRule>
  </conditionalFormatting>
  <conditionalFormatting sqref="D90:D92">
    <cfRule type="cellIs" dxfId="1541" priority="1419" operator="equal">
      <formula>0</formula>
    </cfRule>
  </conditionalFormatting>
  <conditionalFormatting sqref="F90:G92">
    <cfRule type="cellIs" dxfId="1540" priority="1418" operator="equal">
      <formula>0</formula>
    </cfRule>
  </conditionalFormatting>
  <conditionalFormatting sqref="H90:I92">
    <cfRule type="cellIs" dxfId="1539" priority="1417" operator="equal">
      <formula>0</formula>
    </cfRule>
  </conditionalFormatting>
  <conditionalFormatting sqref="E90:E92">
    <cfRule type="cellIs" dxfId="1538" priority="1416" operator="equal">
      <formula>0</formula>
    </cfRule>
  </conditionalFormatting>
  <conditionalFormatting sqref="D129">
    <cfRule type="cellIs" dxfId="1537" priority="1415" operator="equal">
      <formula>0</formula>
    </cfRule>
  </conditionalFormatting>
  <conditionalFormatting sqref="F129:G129">
    <cfRule type="cellIs" dxfId="1536" priority="1414" operator="equal">
      <formula>0</formula>
    </cfRule>
  </conditionalFormatting>
  <conditionalFormatting sqref="H129:I129">
    <cfRule type="cellIs" dxfId="1535" priority="1413" operator="equal">
      <formula>0</formula>
    </cfRule>
  </conditionalFormatting>
  <conditionalFormatting sqref="E129">
    <cfRule type="cellIs" dxfId="1534" priority="1412" operator="equal">
      <formula>0</formula>
    </cfRule>
  </conditionalFormatting>
  <conditionalFormatting sqref="D168">
    <cfRule type="cellIs" dxfId="1533" priority="1411" operator="equal">
      <formula>0</formula>
    </cfRule>
  </conditionalFormatting>
  <conditionalFormatting sqref="F168:G168">
    <cfRule type="cellIs" dxfId="1532" priority="1410" operator="equal">
      <formula>0</formula>
    </cfRule>
  </conditionalFormatting>
  <conditionalFormatting sqref="H168:I168">
    <cfRule type="cellIs" dxfId="1531" priority="1409" operator="equal">
      <formula>0</formula>
    </cfRule>
  </conditionalFormatting>
  <conditionalFormatting sqref="E168">
    <cfRule type="cellIs" dxfId="1530" priority="1408" operator="equal">
      <formula>0</formula>
    </cfRule>
  </conditionalFormatting>
  <conditionalFormatting sqref="D207">
    <cfRule type="cellIs" dxfId="1529" priority="1407" operator="equal">
      <formula>0</formula>
    </cfRule>
  </conditionalFormatting>
  <conditionalFormatting sqref="F207:G207">
    <cfRule type="cellIs" dxfId="1528" priority="1406" operator="equal">
      <formula>0</formula>
    </cfRule>
  </conditionalFormatting>
  <conditionalFormatting sqref="H207:I207">
    <cfRule type="cellIs" dxfId="1527" priority="1405" operator="equal">
      <formula>0</formula>
    </cfRule>
  </conditionalFormatting>
  <conditionalFormatting sqref="E207">
    <cfRule type="cellIs" dxfId="1526" priority="1404" operator="equal">
      <formula>0</formula>
    </cfRule>
  </conditionalFormatting>
  <conditionalFormatting sqref="D246">
    <cfRule type="cellIs" dxfId="1525" priority="1403" operator="equal">
      <formula>0</formula>
    </cfRule>
  </conditionalFormatting>
  <conditionalFormatting sqref="F246:G246">
    <cfRule type="cellIs" dxfId="1524" priority="1402" operator="equal">
      <formula>0</formula>
    </cfRule>
  </conditionalFormatting>
  <conditionalFormatting sqref="H246:I246">
    <cfRule type="cellIs" dxfId="1523" priority="1401" operator="equal">
      <formula>0</formula>
    </cfRule>
  </conditionalFormatting>
  <conditionalFormatting sqref="E246">
    <cfRule type="cellIs" dxfId="1522" priority="1400" operator="equal">
      <formula>0</formula>
    </cfRule>
  </conditionalFormatting>
  <conditionalFormatting sqref="D285">
    <cfRule type="cellIs" dxfId="1521" priority="1399" operator="equal">
      <formula>0</formula>
    </cfRule>
  </conditionalFormatting>
  <conditionalFormatting sqref="F285:G285">
    <cfRule type="cellIs" dxfId="1520" priority="1398" operator="equal">
      <formula>0</formula>
    </cfRule>
  </conditionalFormatting>
  <conditionalFormatting sqref="H285:I285">
    <cfRule type="cellIs" dxfId="1519" priority="1397" operator="equal">
      <formula>0</formula>
    </cfRule>
  </conditionalFormatting>
  <conditionalFormatting sqref="E285">
    <cfRule type="cellIs" dxfId="1518" priority="1396" operator="equal">
      <formula>0</formula>
    </cfRule>
  </conditionalFormatting>
  <conditionalFormatting sqref="H324:I324">
    <cfRule type="cellIs" dxfId="1517" priority="1395" operator="equal">
      <formula>0</formula>
    </cfRule>
  </conditionalFormatting>
  <conditionalFormatting sqref="H325:I326">
    <cfRule type="cellIs" dxfId="1516" priority="1394" operator="equal">
      <formula>0</formula>
    </cfRule>
  </conditionalFormatting>
  <conditionalFormatting sqref="J11:K11">
    <cfRule type="cellIs" dxfId="1515" priority="1393" operator="greaterThan">
      <formula>1</formula>
    </cfRule>
  </conditionalFormatting>
  <conditionalFormatting sqref="N11:O11">
    <cfRule type="cellIs" dxfId="1514" priority="1392" operator="greaterThan">
      <formula>1</formula>
    </cfRule>
  </conditionalFormatting>
  <conditionalFormatting sqref="J50:K50">
    <cfRule type="cellIs" dxfId="1513" priority="1391" operator="greaterThan">
      <formula>1</formula>
    </cfRule>
  </conditionalFormatting>
  <conditionalFormatting sqref="N50:O50">
    <cfRule type="cellIs" dxfId="1512" priority="1390" operator="greaterThan">
      <formula>1</formula>
    </cfRule>
  </conditionalFormatting>
  <conditionalFormatting sqref="J89:K89">
    <cfRule type="cellIs" dxfId="1511" priority="1389" operator="greaterThan">
      <formula>1</formula>
    </cfRule>
  </conditionalFormatting>
  <conditionalFormatting sqref="N89:O89">
    <cfRule type="cellIs" dxfId="1510" priority="1388" operator="greaterThan">
      <formula>1</formula>
    </cfRule>
  </conditionalFormatting>
  <conditionalFormatting sqref="J128:K128">
    <cfRule type="cellIs" dxfId="1509" priority="1387" operator="greaterThan">
      <formula>1</formula>
    </cfRule>
  </conditionalFormatting>
  <conditionalFormatting sqref="N128:O128">
    <cfRule type="cellIs" dxfId="1508" priority="1386" operator="greaterThan">
      <formula>1</formula>
    </cfRule>
  </conditionalFormatting>
  <conditionalFormatting sqref="J167:K167">
    <cfRule type="cellIs" dxfId="1507" priority="1385" operator="greaterThan">
      <formula>1</formula>
    </cfRule>
  </conditionalFormatting>
  <conditionalFormatting sqref="N167:O167">
    <cfRule type="cellIs" dxfId="1506" priority="1384" operator="greaterThan">
      <formula>1</formula>
    </cfRule>
  </conditionalFormatting>
  <conditionalFormatting sqref="J206:K206">
    <cfRule type="cellIs" dxfId="1505" priority="1383" operator="greaterThan">
      <formula>1</formula>
    </cfRule>
  </conditionalFormatting>
  <conditionalFormatting sqref="N206:O206">
    <cfRule type="cellIs" dxfId="1504" priority="1382" operator="greaterThan">
      <formula>1</formula>
    </cfRule>
  </conditionalFormatting>
  <conditionalFormatting sqref="J245:K245">
    <cfRule type="cellIs" dxfId="1503" priority="1381" operator="greaterThan">
      <formula>1</formula>
    </cfRule>
  </conditionalFormatting>
  <conditionalFormatting sqref="N245:O245">
    <cfRule type="cellIs" dxfId="1502" priority="1380" operator="greaterThan">
      <formula>1</formula>
    </cfRule>
  </conditionalFormatting>
  <conditionalFormatting sqref="J284:K284">
    <cfRule type="cellIs" dxfId="1501" priority="1379" operator="greaterThan">
      <formula>1</formula>
    </cfRule>
  </conditionalFormatting>
  <conditionalFormatting sqref="N284:O284">
    <cfRule type="cellIs" dxfId="1500" priority="1378" operator="greaterThan">
      <formula>1</formula>
    </cfRule>
  </conditionalFormatting>
  <conditionalFormatting sqref="J323:K323">
    <cfRule type="cellIs" dxfId="1499" priority="1377" operator="greaterThan">
      <formula>1</formula>
    </cfRule>
  </conditionalFormatting>
  <conditionalFormatting sqref="N323:O323">
    <cfRule type="cellIs" dxfId="1498" priority="1376" operator="greaterThan">
      <formula>1</formula>
    </cfRule>
  </conditionalFormatting>
  <conditionalFormatting sqref="J361:K361 J363:K393">
    <cfRule type="cellIs" dxfId="1497" priority="1375" operator="greaterThan">
      <formula>1</formula>
    </cfRule>
  </conditionalFormatting>
  <conditionalFormatting sqref="N361:O361 N363:O393">
    <cfRule type="cellIs" dxfId="1496" priority="1374" operator="greaterThan">
      <formula>1</formula>
    </cfRule>
  </conditionalFormatting>
  <conditionalFormatting sqref="J362:K362">
    <cfRule type="cellIs" dxfId="1495" priority="1373" operator="greaterThan">
      <formula>1</formula>
    </cfRule>
  </conditionalFormatting>
  <conditionalFormatting sqref="N362:O362">
    <cfRule type="cellIs" dxfId="1494" priority="1372" operator="greaterThan">
      <formula>1</formula>
    </cfRule>
  </conditionalFormatting>
  <conditionalFormatting sqref="J400:K400 J402:K432">
    <cfRule type="cellIs" dxfId="1493" priority="1371" operator="greaterThan">
      <formula>1</formula>
    </cfRule>
  </conditionalFormatting>
  <conditionalFormatting sqref="N400:O400 N402:O432">
    <cfRule type="cellIs" dxfId="1492" priority="1370" operator="greaterThan">
      <formula>1</formula>
    </cfRule>
  </conditionalFormatting>
  <conditionalFormatting sqref="F402:G402">
    <cfRule type="cellIs" dxfId="1491" priority="1369" operator="equal">
      <formula>0</formula>
    </cfRule>
  </conditionalFormatting>
  <conditionalFormatting sqref="F403:G404">
    <cfRule type="cellIs" dxfId="1490" priority="1368" operator="equal">
      <formula>0</formula>
    </cfRule>
  </conditionalFormatting>
  <conditionalFormatting sqref="H402:I402">
    <cfRule type="cellIs" dxfId="1489" priority="1367" operator="equal">
      <formula>0</formula>
    </cfRule>
  </conditionalFormatting>
  <conditionalFormatting sqref="H403:I404">
    <cfRule type="cellIs" dxfId="1488" priority="1366" operator="equal">
      <formula>0</formula>
    </cfRule>
  </conditionalFormatting>
  <conditionalFormatting sqref="J401:K401">
    <cfRule type="cellIs" dxfId="1487" priority="1365" operator="greaterThan">
      <formula>1</formula>
    </cfRule>
  </conditionalFormatting>
  <conditionalFormatting sqref="N401:O401">
    <cfRule type="cellIs" dxfId="1486" priority="1364" operator="greaterThan">
      <formula>1</formula>
    </cfRule>
  </conditionalFormatting>
  <conditionalFormatting sqref="J439:K439 J441:K471">
    <cfRule type="cellIs" dxfId="1485" priority="1363" operator="greaterThan">
      <formula>1</formula>
    </cfRule>
  </conditionalFormatting>
  <conditionalFormatting sqref="N439:O439 N441:O471">
    <cfRule type="cellIs" dxfId="1484" priority="1362" operator="greaterThan">
      <formula>1</formula>
    </cfRule>
  </conditionalFormatting>
  <conditionalFormatting sqref="H467:H470">
    <cfRule type="cellIs" dxfId="1483" priority="1361" operator="equal">
      <formula>0</formula>
    </cfRule>
  </conditionalFormatting>
  <conditionalFormatting sqref="H471">
    <cfRule type="cellIs" dxfId="1482" priority="1360" operator="equal">
      <formula>0</formula>
    </cfRule>
  </conditionalFormatting>
  <conditionalFormatting sqref="J440:K440">
    <cfRule type="cellIs" dxfId="1481" priority="1359" operator="greaterThan">
      <formula>1</formula>
    </cfRule>
  </conditionalFormatting>
  <conditionalFormatting sqref="N440:O440">
    <cfRule type="cellIs" dxfId="1480" priority="1358" operator="greaterThan">
      <formula>1</formula>
    </cfRule>
  </conditionalFormatting>
  <conditionalFormatting sqref="H453:H456">
    <cfRule type="cellIs" dxfId="1479" priority="1357" operator="equal">
      <formula>0</formula>
    </cfRule>
  </conditionalFormatting>
  <conditionalFormatting sqref="H457">
    <cfRule type="cellIs" dxfId="1478" priority="1356" operator="equal">
      <formula>0</formula>
    </cfRule>
  </conditionalFormatting>
  <conditionalFormatting sqref="H460:H463">
    <cfRule type="cellIs" dxfId="1477" priority="1355" operator="equal">
      <formula>0</formula>
    </cfRule>
  </conditionalFormatting>
  <conditionalFormatting sqref="H464">
    <cfRule type="cellIs" dxfId="1476" priority="1354" operator="equal">
      <formula>0</formula>
    </cfRule>
  </conditionalFormatting>
  <conditionalFormatting sqref="D43:D47">
    <cfRule type="cellIs" dxfId="1475" priority="1353" operator="equal">
      <formula>0</formula>
    </cfRule>
  </conditionalFormatting>
  <conditionalFormatting sqref="F43:F47 H43:H47">
    <cfRule type="cellIs" dxfId="1474" priority="1352" operator="equal">
      <formula>0</formula>
    </cfRule>
  </conditionalFormatting>
  <conditionalFormatting sqref="J43:K43">
    <cfRule type="cellIs" dxfId="1473" priority="1351" operator="greaterThan">
      <formula>1</formula>
    </cfRule>
  </conditionalFormatting>
  <conditionalFormatting sqref="N43:O43">
    <cfRule type="cellIs" dxfId="1472" priority="1350" operator="greaterThan">
      <formula>1</formula>
    </cfRule>
  </conditionalFormatting>
  <conditionalFormatting sqref="J44:K47">
    <cfRule type="cellIs" dxfId="1471" priority="1349" operator="greaterThan">
      <formula>1</formula>
    </cfRule>
  </conditionalFormatting>
  <conditionalFormatting sqref="N44:O47">
    <cfRule type="cellIs" dxfId="1470" priority="1348" operator="greaterThan">
      <formula>1</formula>
    </cfRule>
  </conditionalFormatting>
  <conditionalFormatting sqref="D473">
    <cfRule type="cellIs" dxfId="1469" priority="1347" operator="equal">
      <formula>0</formula>
    </cfRule>
  </conditionalFormatting>
  <conditionalFormatting sqref="F473 H473">
    <cfRule type="cellIs" dxfId="1468" priority="1346" operator="equal">
      <formula>0</formula>
    </cfRule>
  </conditionalFormatting>
  <conditionalFormatting sqref="J472:K472">
    <cfRule type="cellIs" dxfId="1467" priority="1345" operator="greaterThan">
      <formula>1</formula>
    </cfRule>
  </conditionalFormatting>
  <conditionalFormatting sqref="N472:O472">
    <cfRule type="cellIs" dxfId="1466" priority="1344" operator="greaterThan">
      <formula>1</formula>
    </cfRule>
  </conditionalFormatting>
  <conditionalFormatting sqref="J473:K476">
    <cfRule type="cellIs" dxfId="1465" priority="1343" operator="greaterThan">
      <formula>1</formula>
    </cfRule>
  </conditionalFormatting>
  <conditionalFormatting sqref="N473:O476">
    <cfRule type="cellIs" dxfId="1464" priority="1342" operator="greaterThan">
      <formula>1</formula>
    </cfRule>
  </conditionalFormatting>
  <conditionalFormatting sqref="D82:D86">
    <cfRule type="cellIs" dxfId="1463" priority="1341" operator="equal">
      <formula>0</formula>
    </cfRule>
  </conditionalFormatting>
  <conditionalFormatting sqref="F82:F86 H82:H86">
    <cfRule type="cellIs" dxfId="1462" priority="1340" operator="equal">
      <formula>0</formula>
    </cfRule>
  </conditionalFormatting>
  <conditionalFormatting sqref="J82:K82">
    <cfRule type="cellIs" dxfId="1461" priority="1339" operator="greaterThan">
      <formula>1</formula>
    </cfRule>
  </conditionalFormatting>
  <conditionalFormatting sqref="N82:O82">
    <cfRule type="cellIs" dxfId="1460" priority="1338" operator="greaterThan">
      <formula>1</formula>
    </cfRule>
  </conditionalFormatting>
  <conditionalFormatting sqref="J83:K86">
    <cfRule type="cellIs" dxfId="1459" priority="1337" operator="greaterThan">
      <formula>1</formula>
    </cfRule>
  </conditionalFormatting>
  <conditionalFormatting sqref="N83:O86">
    <cfRule type="cellIs" dxfId="1458" priority="1336" operator="greaterThan">
      <formula>1</formula>
    </cfRule>
  </conditionalFormatting>
  <conditionalFormatting sqref="D121:D125">
    <cfRule type="cellIs" dxfId="1457" priority="1335" operator="equal">
      <formula>0</formula>
    </cfRule>
  </conditionalFormatting>
  <conditionalFormatting sqref="F121:F125 H121:H125">
    <cfRule type="cellIs" dxfId="1456" priority="1334" operator="equal">
      <formula>0</formula>
    </cfRule>
  </conditionalFormatting>
  <conditionalFormatting sqref="J121:K121">
    <cfRule type="cellIs" dxfId="1455" priority="1333" operator="greaterThan">
      <formula>1</formula>
    </cfRule>
  </conditionalFormatting>
  <conditionalFormatting sqref="N121:O121">
    <cfRule type="cellIs" dxfId="1454" priority="1332" operator="greaterThan">
      <formula>1</formula>
    </cfRule>
  </conditionalFormatting>
  <conditionalFormatting sqref="J122:K125">
    <cfRule type="cellIs" dxfId="1453" priority="1331" operator="greaterThan">
      <formula>1</formula>
    </cfRule>
  </conditionalFormatting>
  <conditionalFormatting sqref="N122:O125">
    <cfRule type="cellIs" dxfId="1452" priority="1330" operator="greaterThan">
      <formula>1</formula>
    </cfRule>
  </conditionalFormatting>
  <conditionalFormatting sqref="D160:D161">
    <cfRule type="cellIs" dxfId="1451" priority="1329" operator="equal">
      <formula>0</formula>
    </cfRule>
  </conditionalFormatting>
  <conditionalFormatting sqref="F160:F161 H160:H161">
    <cfRule type="cellIs" dxfId="1450" priority="1328" operator="equal">
      <formula>0</formula>
    </cfRule>
  </conditionalFormatting>
  <conditionalFormatting sqref="J160:K160">
    <cfRule type="cellIs" dxfId="1449" priority="1327" operator="greaterThan">
      <formula>1</formula>
    </cfRule>
  </conditionalFormatting>
  <conditionalFormatting sqref="N160:O160">
    <cfRule type="cellIs" dxfId="1448" priority="1326" operator="greaterThan">
      <formula>1</formula>
    </cfRule>
  </conditionalFormatting>
  <conditionalFormatting sqref="J161:K164">
    <cfRule type="cellIs" dxfId="1447" priority="1325" operator="greaterThan">
      <formula>1</formula>
    </cfRule>
  </conditionalFormatting>
  <conditionalFormatting sqref="N161:O164">
    <cfRule type="cellIs" dxfId="1446" priority="1324" operator="greaterThan">
      <formula>1</formula>
    </cfRule>
  </conditionalFormatting>
  <conditionalFormatting sqref="D200">
    <cfRule type="cellIs" dxfId="1445" priority="1323" operator="equal">
      <formula>0</formula>
    </cfRule>
  </conditionalFormatting>
  <conditionalFormatting sqref="F200 H200">
    <cfRule type="cellIs" dxfId="1444" priority="1322" operator="equal">
      <formula>0</formula>
    </cfRule>
  </conditionalFormatting>
  <conditionalFormatting sqref="J199:K199">
    <cfRule type="cellIs" dxfId="1443" priority="1321" operator="greaterThan">
      <formula>1</formula>
    </cfRule>
  </conditionalFormatting>
  <conditionalFormatting sqref="N199:O199">
    <cfRule type="cellIs" dxfId="1442" priority="1320" operator="greaterThan">
      <formula>1</formula>
    </cfRule>
  </conditionalFormatting>
  <conditionalFormatting sqref="J200:K203">
    <cfRule type="cellIs" dxfId="1441" priority="1319" operator="greaterThan">
      <formula>1</formula>
    </cfRule>
  </conditionalFormatting>
  <conditionalFormatting sqref="N200:O203">
    <cfRule type="cellIs" dxfId="1440" priority="1318" operator="greaterThan">
      <formula>1</formula>
    </cfRule>
  </conditionalFormatting>
  <conditionalFormatting sqref="D239">
    <cfRule type="cellIs" dxfId="1439" priority="1317" operator="equal">
      <formula>0</formula>
    </cfRule>
  </conditionalFormatting>
  <conditionalFormatting sqref="F239 H239">
    <cfRule type="cellIs" dxfId="1438" priority="1316" operator="equal">
      <formula>0</formula>
    </cfRule>
  </conditionalFormatting>
  <conditionalFormatting sqref="J238:K238">
    <cfRule type="cellIs" dxfId="1437" priority="1315" operator="greaterThan">
      <formula>1</formula>
    </cfRule>
  </conditionalFormatting>
  <conditionalFormatting sqref="N238:O238">
    <cfRule type="cellIs" dxfId="1436" priority="1314" operator="greaterThan">
      <formula>1</formula>
    </cfRule>
  </conditionalFormatting>
  <conditionalFormatting sqref="J239:K242">
    <cfRule type="cellIs" dxfId="1435" priority="1313" operator="greaterThan">
      <formula>1</formula>
    </cfRule>
  </conditionalFormatting>
  <conditionalFormatting sqref="N239:O242">
    <cfRule type="cellIs" dxfId="1434" priority="1312" operator="greaterThan">
      <formula>1</formula>
    </cfRule>
  </conditionalFormatting>
  <conditionalFormatting sqref="D278">
    <cfRule type="cellIs" dxfId="1433" priority="1311" operator="equal">
      <formula>0</formula>
    </cfRule>
  </conditionalFormatting>
  <conditionalFormatting sqref="F278 H278">
    <cfRule type="cellIs" dxfId="1432" priority="1310" operator="equal">
      <formula>0</formula>
    </cfRule>
  </conditionalFormatting>
  <conditionalFormatting sqref="J277:K277">
    <cfRule type="cellIs" dxfId="1431" priority="1309" operator="greaterThan">
      <formula>1</formula>
    </cfRule>
  </conditionalFormatting>
  <conditionalFormatting sqref="N277:O277">
    <cfRule type="cellIs" dxfId="1430" priority="1308" operator="greaterThan">
      <formula>1</formula>
    </cfRule>
  </conditionalFormatting>
  <conditionalFormatting sqref="J278:K281">
    <cfRule type="cellIs" dxfId="1429" priority="1307" operator="greaterThan">
      <formula>1</formula>
    </cfRule>
  </conditionalFormatting>
  <conditionalFormatting sqref="N278:O281">
    <cfRule type="cellIs" dxfId="1428" priority="1306" operator="greaterThan">
      <formula>1</formula>
    </cfRule>
  </conditionalFormatting>
  <conditionalFormatting sqref="D317">
    <cfRule type="cellIs" dxfId="1427" priority="1305" operator="equal">
      <formula>0</formula>
    </cfRule>
  </conditionalFormatting>
  <conditionalFormatting sqref="F317 H317">
    <cfRule type="cellIs" dxfId="1426" priority="1304" operator="equal">
      <formula>0</formula>
    </cfRule>
  </conditionalFormatting>
  <conditionalFormatting sqref="J316:K316">
    <cfRule type="cellIs" dxfId="1425" priority="1303" operator="greaterThan">
      <formula>1</formula>
    </cfRule>
  </conditionalFormatting>
  <conditionalFormatting sqref="N316:O316">
    <cfRule type="cellIs" dxfId="1424" priority="1302" operator="greaterThan">
      <formula>1</formula>
    </cfRule>
  </conditionalFormatting>
  <conditionalFormatting sqref="J317:K320">
    <cfRule type="cellIs" dxfId="1423" priority="1301" operator="greaterThan">
      <formula>1</formula>
    </cfRule>
  </conditionalFormatting>
  <conditionalFormatting sqref="N317:O320">
    <cfRule type="cellIs" dxfId="1422" priority="1300" operator="greaterThan">
      <formula>1</formula>
    </cfRule>
  </conditionalFormatting>
  <conditionalFormatting sqref="D356">
    <cfRule type="cellIs" dxfId="1421" priority="1299" operator="equal">
      <formula>0</formula>
    </cfRule>
  </conditionalFormatting>
  <conditionalFormatting sqref="F356 H356">
    <cfRule type="cellIs" dxfId="1420" priority="1298" operator="equal">
      <formula>0</formula>
    </cfRule>
  </conditionalFormatting>
  <conditionalFormatting sqref="J355:K355">
    <cfRule type="cellIs" dxfId="1419" priority="1297" operator="greaterThan">
      <formula>1</formula>
    </cfRule>
  </conditionalFormatting>
  <conditionalFormatting sqref="N355:O355">
    <cfRule type="cellIs" dxfId="1418" priority="1296" operator="greaterThan">
      <formula>1</formula>
    </cfRule>
  </conditionalFormatting>
  <conditionalFormatting sqref="J356:K359">
    <cfRule type="cellIs" dxfId="1417" priority="1295" operator="greaterThan">
      <formula>1</formula>
    </cfRule>
  </conditionalFormatting>
  <conditionalFormatting sqref="N356:O359">
    <cfRule type="cellIs" dxfId="1416" priority="1294" operator="greaterThan">
      <formula>1</formula>
    </cfRule>
  </conditionalFormatting>
  <conditionalFormatting sqref="D395">
    <cfRule type="cellIs" dxfId="1415" priority="1293" operator="equal">
      <formula>0</formula>
    </cfRule>
  </conditionalFormatting>
  <conditionalFormatting sqref="F395 H395">
    <cfRule type="cellIs" dxfId="1414" priority="1292" operator="equal">
      <formula>0</formula>
    </cfRule>
  </conditionalFormatting>
  <conditionalFormatting sqref="J394:K394">
    <cfRule type="cellIs" dxfId="1413" priority="1291" operator="greaterThan">
      <formula>1</formula>
    </cfRule>
  </conditionalFormatting>
  <conditionalFormatting sqref="N394:O394">
    <cfRule type="cellIs" dxfId="1412" priority="1290" operator="greaterThan">
      <formula>1</formula>
    </cfRule>
  </conditionalFormatting>
  <conditionalFormatting sqref="J395:K398">
    <cfRule type="cellIs" dxfId="1411" priority="1289" operator="greaterThan">
      <formula>1</formula>
    </cfRule>
  </conditionalFormatting>
  <conditionalFormatting sqref="N395:O398">
    <cfRule type="cellIs" dxfId="1410" priority="1288" operator="greaterThan">
      <formula>1</formula>
    </cfRule>
  </conditionalFormatting>
  <conditionalFormatting sqref="D434">
    <cfRule type="cellIs" dxfId="1409" priority="1287" operator="equal">
      <formula>0</formula>
    </cfRule>
  </conditionalFormatting>
  <conditionalFormatting sqref="F434 H434">
    <cfRule type="cellIs" dxfId="1408" priority="1286" operator="equal">
      <formula>0</formula>
    </cfRule>
  </conditionalFormatting>
  <conditionalFormatting sqref="J433:K433">
    <cfRule type="cellIs" dxfId="1407" priority="1285" operator="greaterThan">
      <formula>1</formula>
    </cfRule>
  </conditionalFormatting>
  <conditionalFormatting sqref="N433:O433">
    <cfRule type="cellIs" dxfId="1406" priority="1284" operator="greaterThan">
      <formula>1</formula>
    </cfRule>
  </conditionalFormatting>
  <conditionalFormatting sqref="J434:K437">
    <cfRule type="cellIs" dxfId="1405" priority="1283" operator="greaterThan">
      <formula>1</formula>
    </cfRule>
  </conditionalFormatting>
  <conditionalFormatting sqref="N434:O437">
    <cfRule type="cellIs" dxfId="1404" priority="1282" operator="greaterThan">
      <formula>1</formula>
    </cfRule>
  </conditionalFormatting>
  <conditionalFormatting sqref="D24:D27">
    <cfRule type="cellIs" dxfId="1403" priority="1281" operator="equal">
      <formula>0</formula>
    </cfRule>
  </conditionalFormatting>
  <conditionalFormatting sqref="D28">
    <cfRule type="cellIs" dxfId="1402" priority="1280" operator="equal">
      <formula>0</formula>
    </cfRule>
  </conditionalFormatting>
  <conditionalFormatting sqref="F24:F27">
    <cfRule type="cellIs" dxfId="1401" priority="1279" operator="equal">
      <formula>0</formula>
    </cfRule>
  </conditionalFormatting>
  <conditionalFormatting sqref="F28">
    <cfRule type="cellIs" dxfId="1400" priority="1278" operator="equal">
      <formula>0</formula>
    </cfRule>
  </conditionalFormatting>
  <conditionalFormatting sqref="H24:H27">
    <cfRule type="cellIs" dxfId="1399" priority="1277" operator="equal">
      <formula>0</formula>
    </cfRule>
  </conditionalFormatting>
  <conditionalFormatting sqref="H28">
    <cfRule type="cellIs" dxfId="1398" priority="1276" operator="equal">
      <formula>0</formula>
    </cfRule>
  </conditionalFormatting>
  <conditionalFormatting sqref="R24:R27">
    <cfRule type="cellIs" dxfId="1397" priority="1275" operator="equal">
      <formula>0</formula>
    </cfRule>
  </conditionalFormatting>
  <conditionalFormatting sqref="R28">
    <cfRule type="cellIs" dxfId="1396" priority="1274" operator="equal">
      <formula>0</formula>
    </cfRule>
  </conditionalFormatting>
  <conditionalFormatting sqref="T24:T27">
    <cfRule type="cellIs" dxfId="1395" priority="1273" operator="equal">
      <formula>0</formula>
    </cfRule>
  </conditionalFormatting>
  <conditionalFormatting sqref="T28">
    <cfRule type="cellIs" dxfId="1394" priority="1272" operator="equal">
      <formula>0</formula>
    </cfRule>
  </conditionalFormatting>
  <conditionalFormatting sqref="V24:V27">
    <cfRule type="cellIs" dxfId="1393" priority="1271" operator="equal">
      <formula>0</formula>
    </cfRule>
  </conditionalFormatting>
  <conditionalFormatting sqref="V28">
    <cfRule type="cellIs" dxfId="1392" priority="1270" operator="equal">
      <formula>0</formula>
    </cfRule>
  </conditionalFormatting>
  <conditionalFormatting sqref="D31:D34">
    <cfRule type="cellIs" dxfId="1391" priority="1269" operator="equal">
      <formula>0</formula>
    </cfRule>
  </conditionalFormatting>
  <conditionalFormatting sqref="D35">
    <cfRule type="cellIs" dxfId="1390" priority="1268" operator="equal">
      <formula>0</formula>
    </cfRule>
  </conditionalFormatting>
  <conditionalFormatting sqref="F31:F34">
    <cfRule type="cellIs" dxfId="1389" priority="1267" operator="equal">
      <formula>0</formula>
    </cfRule>
  </conditionalFormatting>
  <conditionalFormatting sqref="F35">
    <cfRule type="cellIs" dxfId="1388" priority="1266" operator="equal">
      <formula>0</formula>
    </cfRule>
  </conditionalFormatting>
  <conditionalFormatting sqref="H31:H34">
    <cfRule type="cellIs" dxfId="1387" priority="1265" operator="equal">
      <formula>0</formula>
    </cfRule>
  </conditionalFormatting>
  <conditionalFormatting sqref="H35">
    <cfRule type="cellIs" dxfId="1386" priority="1264" operator="equal">
      <formula>0</formula>
    </cfRule>
  </conditionalFormatting>
  <conditionalFormatting sqref="D38:D41">
    <cfRule type="cellIs" dxfId="1385" priority="1263" operator="equal">
      <formula>0</formula>
    </cfRule>
  </conditionalFormatting>
  <conditionalFormatting sqref="D42">
    <cfRule type="cellIs" dxfId="1384" priority="1262" operator="equal">
      <formula>0</formula>
    </cfRule>
  </conditionalFormatting>
  <conditionalFormatting sqref="F38:F41">
    <cfRule type="cellIs" dxfId="1383" priority="1261" operator="equal">
      <formula>0</formula>
    </cfRule>
  </conditionalFormatting>
  <conditionalFormatting sqref="F42">
    <cfRule type="cellIs" dxfId="1382" priority="1260" operator="equal">
      <formula>0</formula>
    </cfRule>
  </conditionalFormatting>
  <conditionalFormatting sqref="H38:H41">
    <cfRule type="cellIs" dxfId="1381" priority="1259" operator="equal">
      <formula>0</formula>
    </cfRule>
  </conditionalFormatting>
  <conditionalFormatting sqref="H42">
    <cfRule type="cellIs" dxfId="1380" priority="1258" operator="equal">
      <formula>0</formula>
    </cfRule>
  </conditionalFormatting>
  <conditionalFormatting sqref="R31:R34">
    <cfRule type="cellIs" dxfId="1379" priority="1257" operator="equal">
      <formula>0</formula>
    </cfRule>
  </conditionalFormatting>
  <conditionalFormatting sqref="R35">
    <cfRule type="cellIs" dxfId="1378" priority="1256" operator="equal">
      <formula>0</formula>
    </cfRule>
  </conditionalFormatting>
  <conditionalFormatting sqref="T31:T34">
    <cfRule type="cellIs" dxfId="1377" priority="1255" operator="equal">
      <formula>0</formula>
    </cfRule>
  </conditionalFormatting>
  <conditionalFormatting sqref="T35">
    <cfRule type="cellIs" dxfId="1376" priority="1254" operator="equal">
      <formula>0</formula>
    </cfRule>
  </conditionalFormatting>
  <conditionalFormatting sqref="V31:V34">
    <cfRule type="cellIs" dxfId="1375" priority="1253" operator="equal">
      <formula>0</formula>
    </cfRule>
  </conditionalFormatting>
  <conditionalFormatting sqref="V35">
    <cfRule type="cellIs" dxfId="1374" priority="1252" operator="equal">
      <formula>0</formula>
    </cfRule>
  </conditionalFormatting>
  <conditionalFormatting sqref="R38:R41">
    <cfRule type="cellIs" dxfId="1373" priority="1251" operator="equal">
      <formula>0</formula>
    </cfRule>
  </conditionalFormatting>
  <conditionalFormatting sqref="R42">
    <cfRule type="cellIs" dxfId="1372" priority="1250" operator="equal">
      <formula>0</formula>
    </cfRule>
  </conditionalFormatting>
  <conditionalFormatting sqref="T38:T41">
    <cfRule type="cellIs" dxfId="1371" priority="1249" operator="equal">
      <formula>0</formula>
    </cfRule>
  </conditionalFormatting>
  <conditionalFormatting sqref="T42">
    <cfRule type="cellIs" dxfId="1370" priority="1248" operator="equal">
      <formula>0</formula>
    </cfRule>
  </conditionalFormatting>
  <conditionalFormatting sqref="V38:V41">
    <cfRule type="cellIs" dxfId="1369" priority="1247" operator="equal">
      <formula>0</formula>
    </cfRule>
  </conditionalFormatting>
  <conditionalFormatting sqref="V42">
    <cfRule type="cellIs" dxfId="1368" priority="1246" operator="equal">
      <formula>0</formula>
    </cfRule>
  </conditionalFormatting>
  <conditionalFormatting sqref="D63:D66">
    <cfRule type="cellIs" dxfId="1367" priority="1245" operator="equal">
      <formula>0</formula>
    </cfRule>
  </conditionalFormatting>
  <conditionalFormatting sqref="D67">
    <cfRule type="cellIs" dxfId="1366" priority="1244" operator="equal">
      <formula>0</formula>
    </cfRule>
  </conditionalFormatting>
  <conditionalFormatting sqref="F63:F66">
    <cfRule type="cellIs" dxfId="1365" priority="1243" operator="equal">
      <formula>0</formula>
    </cfRule>
  </conditionalFormatting>
  <conditionalFormatting sqref="F67">
    <cfRule type="cellIs" dxfId="1364" priority="1242" operator="equal">
      <formula>0</formula>
    </cfRule>
  </conditionalFormatting>
  <conditionalFormatting sqref="H63:H66">
    <cfRule type="cellIs" dxfId="1363" priority="1241" operator="equal">
      <formula>0</formula>
    </cfRule>
  </conditionalFormatting>
  <conditionalFormatting sqref="H67">
    <cfRule type="cellIs" dxfId="1362" priority="1240" operator="equal">
      <formula>0</formula>
    </cfRule>
  </conditionalFormatting>
  <conditionalFormatting sqref="D70:D73">
    <cfRule type="cellIs" dxfId="1361" priority="1239" operator="equal">
      <formula>0</formula>
    </cfRule>
  </conditionalFormatting>
  <conditionalFormatting sqref="D74">
    <cfRule type="cellIs" dxfId="1360" priority="1238" operator="equal">
      <formula>0</formula>
    </cfRule>
  </conditionalFormatting>
  <conditionalFormatting sqref="F70:F73">
    <cfRule type="cellIs" dxfId="1359" priority="1237" operator="equal">
      <formula>0</formula>
    </cfRule>
  </conditionalFormatting>
  <conditionalFormatting sqref="F74">
    <cfRule type="cellIs" dxfId="1358" priority="1236" operator="equal">
      <formula>0</formula>
    </cfRule>
  </conditionalFormatting>
  <conditionalFormatting sqref="H70:H73">
    <cfRule type="cellIs" dxfId="1357" priority="1235" operator="equal">
      <formula>0</formula>
    </cfRule>
  </conditionalFormatting>
  <conditionalFormatting sqref="H74">
    <cfRule type="cellIs" dxfId="1356" priority="1234" operator="equal">
      <formula>0</formula>
    </cfRule>
  </conditionalFormatting>
  <conditionalFormatting sqref="D77:D80">
    <cfRule type="cellIs" dxfId="1355" priority="1233" operator="equal">
      <formula>0</formula>
    </cfRule>
  </conditionalFormatting>
  <conditionalFormatting sqref="D81">
    <cfRule type="cellIs" dxfId="1354" priority="1232" operator="equal">
      <formula>0</formula>
    </cfRule>
  </conditionalFormatting>
  <conditionalFormatting sqref="F77:F80">
    <cfRule type="cellIs" dxfId="1353" priority="1231" operator="equal">
      <formula>0</formula>
    </cfRule>
  </conditionalFormatting>
  <conditionalFormatting sqref="F81">
    <cfRule type="cellIs" dxfId="1352" priority="1230" operator="equal">
      <formula>0</formula>
    </cfRule>
  </conditionalFormatting>
  <conditionalFormatting sqref="H77:H80">
    <cfRule type="cellIs" dxfId="1351" priority="1229" operator="equal">
      <formula>0</formula>
    </cfRule>
  </conditionalFormatting>
  <conditionalFormatting sqref="H81">
    <cfRule type="cellIs" dxfId="1350" priority="1228" operator="equal">
      <formula>0</formula>
    </cfRule>
  </conditionalFormatting>
  <conditionalFormatting sqref="R63:R66">
    <cfRule type="cellIs" dxfId="1349" priority="1227" operator="equal">
      <formula>0</formula>
    </cfRule>
  </conditionalFormatting>
  <conditionalFormatting sqref="R67">
    <cfRule type="cellIs" dxfId="1348" priority="1226" operator="equal">
      <formula>0</formula>
    </cfRule>
  </conditionalFormatting>
  <conditionalFormatting sqref="T63:T66">
    <cfRule type="cellIs" dxfId="1347" priority="1225" operator="equal">
      <formula>0</formula>
    </cfRule>
  </conditionalFormatting>
  <conditionalFormatting sqref="T67">
    <cfRule type="cellIs" dxfId="1346" priority="1224" operator="equal">
      <formula>0</formula>
    </cfRule>
  </conditionalFormatting>
  <conditionalFormatting sqref="V63:V66">
    <cfRule type="cellIs" dxfId="1345" priority="1223" operator="equal">
      <formula>0</formula>
    </cfRule>
  </conditionalFormatting>
  <conditionalFormatting sqref="V67">
    <cfRule type="cellIs" dxfId="1344" priority="1222" operator="equal">
      <formula>0</formula>
    </cfRule>
  </conditionalFormatting>
  <conditionalFormatting sqref="R70:R73">
    <cfRule type="cellIs" dxfId="1343" priority="1221" operator="equal">
      <formula>0</formula>
    </cfRule>
  </conditionalFormatting>
  <conditionalFormatting sqref="R74">
    <cfRule type="cellIs" dxfId="1342" priority="1220" operator="equal">
      <formula>0</formula>
    </cfRule>
  </conditionalFormatting>
  <conditionalFormatting sqref="T70:T73">
    <cfRule type="cellIs" dxfId="1341" priority="1219" operator="equal">
      <formula>0</formula>
    </cfRule>
  </conditionalFormatting>
  <conditionalFormatting sqref="T74">
    <cfRule type="cellIs" dxfId="1340" priority="1218" operator="equal">
      <formula>0</formula>
    </cfRule>
  </conditionalFormatting>
  <conditionalFormatting sqref="V70:V73">
    <cfRule type="cellIs" dxfId="1339" priority="1217" operator="equal">
      <formula>0</formula>
    </cfRule>
  </conditionalFormatting>
  <conditionalFormatting sqref="V74">
    <cfRule type="cellIs" dxfId="1338" priority="1216" operator="equal">
      <formula>0</formula>
    </cfRule>
  </conditionalFormatting>
  <conditionalFormatting sqref="R77:R80">
    <cfRule type="cellIs" dxfId="1337" priority="1215" operator="equal">
      <formula>0</formula>
    </cfRule>
  </conditionalFormatting>
  <conditionalFormatting sqref="R81">
    <cfRule type="cellIs" dxfId="1336" priority="1214" operator="equal">
      <formula>0</formula>
    </cfRule>
  </conditionalFormatting>
  <conditionalFormatting sqref="T77:T80">
    <cfRule type="cellIs" dxfId="1335" priority="1213" operator="equal">
      <formula>0</formula>
    </cfRule>
  </conditionalFormatting>
  <conditionalFormatting sqref="T81">
    <cfRule type="cellIs" dxfId="1334" priority="1212" operator="equal">
      <formula>0</formula>
    </cfRule>
  </conditionalFormatting>
  <conditionalFormatting sqref="V77:V80">
    <cfRule type="cellIs" dxfId="1333" priority="1211" operator="equal">
      <formula>0</formula>
    </cfRule>
  </conditionalFormatting>
  <conditionalFormatting sqref="V81">
    <cfRule type="cellIs" dxfId="1332" priority="1210" operator="equal">
      <formula>0</formula>
    </cfRule>
  </conditionalFormatting>
  <conditionalFormatting sqref="D102:D105">
    <cfRule type="cellIs" dxfId="1331" priority="1209" operator="equal">
      <formula>0</formula>
    </cfRule>
  </conditionalFormatting>
  <conditionalFormatting sqref="D106">
    <cfRule type="cellIs" dxfId="1330" priority="1208" operator="equal">
      <formula>0</formula>
    </cfRule>
  </conditionalFormatting>
  <conditionalFormatting sqref="F102:F105">
    <cfRule type="cellIs" dxfId="1329" priority="1207" operator="equal">
      <formula>0</formula>
    </cfRule>
  </conditionalFormatting>
  <conditionalFormatting sqref="F106">
    <cfRule type="cellIs" dxfId="1328" priority="1206" operator="equal">
      <formula>0</formula>
    </cfRule>
  </conditionalFormatting>
  <conditionalFormatting sqref="H102:H105">
    <cfRule type="cellIs" dxfId="1327" priority="1205" operator="equal">
      <formula>0</formula>
    </cfRule>
  </conditionalFormatting>
  <conditionalFormatting sqref="H106">
    <cfRule type="cellIs" dxfId="1326" priority="1204" operator="equal">
      <formula>0</formula>
    </cfRule>
  </conditionalFormatting>
  <conditionalFormatting sqref="D109:D112">
    <cfRule type="cellIs" dxfId="1325" priority="1203" operator="equal">
      <formula>0</formula>
    </cfRule>
  </conditionalFormatting>
  <conditionalFormatting sqref="D113">
    <cfRule type="cellIs" dxfId="1324" priority="1202" operator="equal">
      <formula>0</formula>
    </cfRule>
  </conditionalFormatting>
  <conditionalFormatting sqref="F109:F112">
    <cfRule type="cellIs" dxfId="1323" priority="1201" operator="equal">
      <formula>0</formula>
    </cfRule>
  </conditionalFormatting>
  <conditionalFormatting sqref="F113">
    <cfRule type="cellIs" dxfId="1322" priority="1200" operator="equal">
      <formula>0</formula>
    </cfRule>
  </conditionalFormatting>
  <conditionalFormatting sqref="H109:H112">
    <cfRule type="cellIs" dxfId="1321" priority="1199" operator="equal">
      <formula>0</formula>
    </cfRule>
  </conditionalFormatting>
  <conditionalFormatting sqref="H113">
    <cfRule type="cellIs" dxfId="1320" priority="1198" operator="equal">
      <formula>0</formula>
    </cfRule>
  </conditionalFormatting>
  <conditionalFormatting sqref="D116:D119">
    <cfRule type="cellIs" dxfId="1319" priority="1197" operator="equal">
      <formula>0</formula>
    </cfRule>
  </conditionalFormatting>
  <conditionalFormatting sqref="D120">
    <cfRule type="cellIs" dxfId="1318" priority="1196" operator="equal">
      <formula>0</formula>
    </cfRule>
  </conditionalFormatting>
  <conditionalFormatting sqref="F116:F119">
    <cfRule type="cellIs" dxfId="1317" priority="1195" operator="equal">
      <formula>0</formula>
    </cfRule>
  </conditionalFormatting>
  <conditionalFormatting sqref="F120">
    <cfRule type="cellIs" dxfId="1316" priority="1194" operator="equal">
      <formula>0</formula>
    </cfRule>
  </conditionalFormatting>
  <conditionalFormatting sqref="H116:H119">
    <cfRule type="cellIs" dxfId="1315" priority="1193" operator="equal">
      <formula>0</formula>
    </cfRule>
  </conditionalFormatting>
  <conditionalFormatting sqref="H120">
    <cfRule type="cellIs" dxfId="1314" priority="1192" operator="equal">
      <formula>0</formula>
    </cfRule>
  </conditionalFormatting>
  <conditionalFormatting sqref="R102:R105">
    <cfRule type="cellIs" dxfId="1313" priority="1191" operator="equal">
      <formula>0</formula>
    </cfRule>
  </conditionalFormatting>
  <conditionalFormatting sqref="R106">
    <cfRule type="cellIs" dxfId="1312" priority="1190" operator="equal">
      <formula>0</formula>
    </cfRule>
  </conditionalFormatting>
  <conditionalFormatting sqref="T102:T105">
    <cfRule type="cellIs" dxfId="1311" priority="1189" operator="equal">
      <formula>0</formula>
    </cfRule>
  </conditionalFormatting>
  <conditionalFormatting sqref="T106">
    <cfRule type="cellIs" dxfId="1310" priority="1188" operator="equal">
      <formula>0</formula>
    </cfRule>
  </conditionalFormatting>
  <conditionalFormatting sqref="V102:V105">
    <cfRule type="cellIs" dxfId="1309" priority="1187" operator="equal">
      <formula>0</formula>
    </cfRule>
  </conditionalFormatting>
  <conditionalFormatting sqref="V106">
    <cfRule type="cellIs" dxfId="1308" priority="1186" operator="equal">
      <formula>0</formula>
    </cfRule>
  </conditionalFormatting>
  <conditionalFormatting sqref="R109:R112">
    <cfRule type="cellIs" dxfId="1307" priority="1185" operator="equal">
      <formula>0</formula>
    </cfRule>
  </conditionalFormatting>
  <conditionalFormatting sqref="R113">
    <cfRule type="cellIs" dxfId="1306" priority="1184" operator="equal">
      <formula>0</formula>
    </cfRule>
  </conditionalFormatting>
  <conditionalFormatting sqref="T109:T112">
    <cfRule type="cellIs" dxfId="1305" priority="1183" operator="equal">
      <formula>0</formula>
    </cfRule>
  </conditionalFormatting>
  <conditionalFormatting sqref="T113">
    <cfRule type="cellIs" dxfId="1304" priority="1182" operator="equal">
      <formula>0</formula>
    </cfRule>
  </conditionalFormatting>
  <conditionalFormatting sqref="V109:V112">
    <cfRule type="cellIs" dxfId="1303" priority="1181" operator="equal">
      <formula>0</formula>
    </cfRule>
  </conditionalFormatting>
  <conditionalFormatting sqref="V113">
    <cfRule type="cellIs" dxfId="1302" priority="1180" operator="equal">
      <formula>0</formula>
    </cfRule>
  </conditionalFormatting>
  <conditionalFormatting sqref="R116:R119">
    <cfRule type="cellIs" dxfId="1301" priority="1179" operator="equal">
      <formula>0</formula>
    </cfRule>
  </conditionalFormatting>
  <conditionalFormatting sqref="R120">
    <cfRule type="cellIs" dxfId="1300" priority="1178" operator="equal">
      <formula>0</formula>
    </cfRule>
  </conditionalFormatting>
  <conditionalFormatting sqref="T116:T119">
    <cfRule type="cellIs" dxfId="1299" priority="1177" operator="equal">
      <formula>0</formula>
    </cfRule>
  </conditionalFormatting>
  <conditionalFormatting sqref="T120">
    <cfRule type="cellIs" dxfId="1298" priority="1176" operator="equal">
      <formula>0</formula>
    </cfRule>
  </conditionalFormatting>
  <conditionalFormatting sqref="V116:V119">
    <cfRule type="cellIs" dxfId="1297" priority="1175" operator="equal">
      <formula>0</formula>
    </cfRule>
  </conditionalFormatting>
  <conditionalFormatting sqref="V120">
    <cfRule type="cellIs" dxfId="1296" priority="1174" operator="equal">
      <formula>0</formula>
    </cfRule>
  </conditionalFormatting>
  <conditionalFormatting sqref="D141:D144">
    <cfRule type="cellIs" dxfId="1295" priority="1173" operator="equal">
      <formula>0</formula>
    </cfRule>
  </conditionalFormatting>
  <conditionalFormatting sqref="D145">
    <cfRule type="cellIs" dxfId="1294" priority="1172" operator="equal">
      <formula>0</formula>
    </cfRule>
  </conditionalFormatting>
  <conditionalFormatting sqref="F141:F144">
    <cfRule type="cellIs" dxfId="1293" priority="1171" operator="equal">
      <formula>0</formula>
    </cfRule>
  </conditionalFormatting>
  <conditionalFormatting sqref="F145">
    <cfRule type="cellIs" dxfId="1292" priority="1170" operator="equal">
      <formula>0</formula>
    </cfRule>
  </conditionalFormatting>
  <conditionalFormatting sqref="H141:H144">
    <cfRule type="cellIs" dxfId="1291" priority="1169" operator="equal">
      <formula>0</formula>
    </cfRule>
  </conditionalFormatting>
  <conditionalFormatting sqref="H145">
    <cfRule type="cellIs" dxfId="1290" priority="1168" operator="equal">
      <formula>0</formula>
    </cfRule>
  </conditionalFormatting>
  <conditionalFormatting sqref="D148:D151">
    <cfRule type="cellIs" dxfId="1289" priority="1167" operator="equal">
      <formula>0</formula>
    </cfRule>
  </conditionalFormatting>
  <conditionalFormatting sqref="D152">
    <cfRule type="cellIs" dxfId="1288" priority="1166" operator="equal">
      <formula>0</formula>
    </cfRule>
  </conditionalFormatting>
  <conditionalFormatting sqref="F148:F151">
    <cfRule type="cellIs" dxfId="1287" priority="1165" operator="equal">
      <formula>0</formula>
    </cfRule>
  </conditionalFormatting>
  <conditionalFormatting sqref="F152">
    <cfRule type="cellIs" dxfId="1286" priority="1164" operator="equal">
      <formula>0</formula>
    </cfRule>
  </conditionalFormatting>
  <conditionalFormatting sqref="H148:H151">
    <cfRule type="cellIs" dxfId="1285" priority="1163" operator="equal">
      <formula>0</formula>
    </cfRule>
  </conditionalFormatting>
  <conditionalFormatting sqref="H152">
    <cfRule type="cellIs" dxfId="1284" priority="1162" operator="equal">
      <formula>0</formula>
    </cfRule>
  </conditionalFormatting>
  <conditionalFormatting sqref="D155:D158">
    <cfRule type="cellIs" dxfId="1283" priority="1161" operator="equal">
      <formula>0</formula>
    </cfRule>
  </conditionalFormatting>
  <conditionalFormatting sqref="D159">
    <cfRule type="cellIs" dxfId="1282" priority="1160" operator="equal">
      <formula>0</formula>
    </cfRule>
  </conditionalFormatting>
  <conditionalFormatting sqref="F155:F158">
    <cfRule type="cellIs" dxfId="1281" priority="1159" operator="equal">
      <formula>0</formula>
    </cfRule>
  </conditionalFormatting>
  <conditionalFormatting sqref="F159">
    <cfRule type="cellIs" dxfId="1280" priority="1158" operator="equal">
      <formula>0</formula>
    </cfRule>
  </conditionalFormatting>
  <conditionalFormatting sqref="H155:H158">
    <cfRule type="cellIs" dxfId="1279" priority="1157" operator="equal">
      <formula>0</formula>
    </cfRule>
  </conditionalFormatting>
  <conditionalFormatting sqref="H159">
    <cfRule type="cellIs" dxfId="1278" priority="1156" operator="equal">
      <formula>0</formula>
    </cfRule>
  </conditionalFormatting>
  <conditionalFormatting sqref="R141:R144">
    <cfRule type="cellIs" dxfId="1277" priority="1155" operator="equal">
      <formula>0</formula>
    </cfRule>
  </conditionalFormatting>
  <conditionalFormatting sqref="R145">
    <cfRule type="cellIs" dxfId="1276" priority="1154" operator="equal">
      <formula>0</formula>
    </cfRule>
  </conditionalFormatting>
  <conditionalFormatting sqref="T141:T144">
    <cfRule type="cellIs" dxfId="1275" priority="1153" operator="equal">
      <formula>0</formula>
    </cfRule>
  </conditionalFormatting>
  <conditionalFormatting sqref="T145">
    <cfRule type="cellIs" dxfId="1274" priority="1152" operator="equal">
      <formula>0</formula>
    </cfRule>
  </conditionalFormatting>
  <conditionalFormatting sqref="V141:V144">
    <cfRule type="cellIs" dxfId="1273" priority="1151" operator="equal">
      <formula>0</formula>
    </cfRule>
  </conditionalFormatting>
  <conditionalFormatting sqref="V145">
    <cfRule type="cellIs" dxfId="1272" priority="1150" operator="equal">
      <formula>0</formula>
    </cfRule>
  </conditionalFormatting>
  <conditionalFormatting sqref="R148:R151">
    <cfRule type="cellIs" dxfId="1271" priority="1149" operator="equal">
      <formula>0</formula>
    </cfRule>
  </conditionalFormatting>
  <conditionalFormatting sqref="R152">
    <cfRule type="cellIs" dxfId="1270" priority="1148" operator="equal">
      <formula>0</formula>
    </cfRule>
  </conditionalFormatting>
  <conditionalFormatting sqref="T148:T151">
    <cfRule type="cellIs" dxfId="1269" priority="1147" operator="equal">
      <formula>0</formula>
    </cfRule>
  </conditionalFormatting>
  <conditionalFormatting sqref="T152">
    <cfRule type="cellIs" dxfId="1268" priority="1146" operator="equal">
      <formula>0</formula>
    </cfRule>
  </conditionalFormatting>
  <conditionalFormatting sqref="V148:V151">
    <cfRule type="cellIs" dxfId="1267" priority="1145" operator="equal">
      <formula>0</formula>
    </cfRule>
  </conditionalFormatting>
  <conditionalFormatting sqref="V152">
    <cfRule type="cellIs" dxfId="1266" priority="1144" operator="equal">
      <formula>0</formula>
    </cfRule>
  </conditionalFormatting>
  <conditionalFormatting sqref="R155:R158">
    <cfRule type="cellIs" dxfId="1265" priority="1143" operator="equal">
      <formula>0</formula>
    </cfRule>
  </conditionalFormatting>
  <conditionalFormatting sqref="R159">
    <cfRule type="cellIs" dxfId="1264" priority="1142" operator="equal">
      <formula>0</formula>
    </cfRule>
  </conditionalFormatting>
  <conditionalFormatting sqref="T155:T158">
    <cfRule type="cellIs" dxfId="1263" priority="1141" operator="equal">
      <formula>0</formula>
    </cfRule>
  </conditionalFormatting>
  <conditionalFormatting sqref="T159">
    <cfRule type="cellIs" dxfId="1262" priority="1140" operator="equal">
      <formula>0</formula>
    </cfRule>
  </conditionalFormatting>
  <conditionalFormatting sqref="V155:V158">
    <cfRule type="cellIs" dxfId="1261" priority="1139" operator="equal">
      <formula>0</formula>
    </cfRule>
  </conditionalFormatting>
  <conditionalFormatting sqref="V159">
    <cfRule type="cellIs" dxfId="1260" priority="1138" operator="equal">
      <formula>0</formula>
    </cfRule>
  </conditionalFormatting>
  <conditionalFormatting sqref="D180:D183">
    <cfRule type="cellIs" dxfId="1259" priority="1137" operator="equal">
      <formula>0</formula>
    </cfRule>
  </conditionalFormatting>
  <conditionalFormatting sqref="D184">
    <cfRule type="cellIs" dxfId="1258" priority="1136" operator="equal">
      <formula>0</formula>
    </cfRule>
  </conditionalFormatting>
  <conditionalFormatting sqref="F180:F183">
    <cfRule type="cellIs" dxfId="1257" priority="1135" operator="equal">
      <formula>0</formula>
    </cfRule>
  </conditionalFormatting>
  <conditionalFormatting sqref="F184">
    <cfRule type="cellIs" dxfId="1256" priority="1134" operator="equal">
      <formula>0</formula>
    </cfRule>
  </conditionalFormatting>
  <conditionalFormatting sqref="H180:H183">
    <cfRule type="cellIs" dxfId="1255" priority="1133" operator="equal">
      <formula>0</formula>
    </cfRule>
  </conditionalFormatting>
  <conditionalFormatting sqref="H184">
    <cfRule type="cellIs" dxfId="1254" priority="1132" operator="equal">
      <formula>0</formula>
    </cfRule>
  </conditionalFormatting>
  <conditionalFormatting sqref="D187:D190">
    <cfRule type="cellIs" dxfId="1253" priority="1131" operator="equal">
      <formula>0</formula>
    </cfRule>
  </conditionalFormatting>
  <conditionalFormatting sqref="D191">
    <cfRule type="cellIs" dxfId="1252" priority="1130" operator="equal">
      <formula>0</formula>
    </cfRule>
  </conditionalFormatting>
  <conditionalFormatting sqref="F187:F190">
    <cfRule type="cellIs" dxfId="1251" priority="1129" operator="equal">
      <formula>0</formula>
    </cfRule>
  </conditionalFormatting>
  <conditionalFormatting sqref="F191">
    <cfRule type="cellIs" dxfId="1250" priority="1128" operator="equal">
      <formula>0</formula>
    </cfRule>
  </conditionalFormatting>
  <conditionalFormatting sqref="H187:H190">
    <cfRule type="cellIs" dxfId="1249" priority="1127" operator="equal">
      <formula>0</formula>
    </cfRule>
  </conditionalFormatting>
  <conditionalFormatting sqref="H191">
    <cfRule type="cellIs" dxfId="1248" priority="1126" operator="equal">
      <formula>0</formula>
    </cfRule>
  </conditionalFormatting>
  <conditionalFormatting sqref="D194:D197">
    <cfRule type="cellIs" dxfId="1247" priority="1125" operator="equal">
      <formula>0</formula>
    </cfRule>
  </conditionalFormatting>
  <conditionalFormatting sqref="D198">
    <cfRule type="cellIs" dxfId="1246" priority="1124" operator="equal">
      <formula>0</formula>
    </cfRule>
  </conditionalFormatting>
  <conditionalFormatting sqref="F194:F197">
    <cfRule type="cellIs" dxfId="1245" priority="1123" operator="equal">
      <formula>0</formula>
    </cfRule>
  </conditionalFormatting>
  <conditionalFormatting sqref="F198">
    <cfRule type="cellIs" dxfId="1244" priority="1122" operator="equal">
      <formula>0</formula>
    </cfRule>
  </conditionalFormatting>
  <conditionalFormatting sqref="H194:H197">
    <cfRule type="cellIs" dxfId="1243" priority="1121" operator="equal">
      <formula>0</formula>
    </cfRule>
  </conditionalFormatting>
  <conditionalFormatting sqref="H198">
    <cfRule type="cellIs" dxfId="1242" priority="1120" operator="equal">
      <formula>0</formula>
    </cfRule>
  </conditionalFormatting>
  <conditionalFormatting sqref="R180:R183">
    <cfRule type="cellIs" dxfId="1241" priority="1119" operator="equal">
      <formula>0</formula>
    </cfRule>
  </conditionalFormatting>
  <conditionalFormatting sqref="R184">
    <cfRule type="cellIs" dxfId="1240" priority="1118" operator="equal">
      <formula>0</formula>
    </cfRule>
  </conditionalFormatting>
  <conditionalFormatting sqref="T180:T183">
    <cfRule type="cellIs" dxfId="1239" priority="1117" operator="equal">
      <formula>0</formula>
    </cfRule>
  </conditionalFormatting>
  <conditionalFormatting sqref="T184">
    <cfRule type="cellIs" dxfId="1238" priority="1116" operator="equal">
      <formula>0</formula>
    </cfRule>
  </conditionalFormatting>
  <conditionalFormatting sqref="V180:V183">
    <cfRule type="cellIs" dxfId="1237" priority="1115" operator="equal">
      <formula>0</formula>
    </cfRule>
  </conditionalFormatting>
  <conditionalFormatting sqref="V184">
    <cfRule type="cellIs" dxfId="1236" priority="1114" operator="equal">
      <formula>0</formula>
    </cfRule>
  </conditionalFormatting>
  <conditionalFormatting sqref="R187:R190">
    <cfRule type="cellIs" dxfId="1235" priority="1113" operator="equal">
      <formula>0</formula>
    </cfRule>
  </conditionalFormatting>
  <conditionalFormatting sqref="R191">
    <cfRule type="cellIs" dxfId="1234" priority="1112" operator="equal">
      <formula>0</formula>
    </cfRule>
  </conditionalFormatting>
  <conditionalFormatting sqref="T187:T190">
    <cfRule type="cellIs" dxfId="1233" priority="1111" operator="equal">
      <formula>0</formula>
    </cfRule>
  </conditionalFormatting>
  <conditionalFormatting sqref="T191">
    <cfRule type="cellIs" dxfId="1232" priority="1110" operator="equal">
      <formula>0</formula>
    </cfRule>
  </conditionalFormatting>
  <conditionalFormatting sqref="V187:V190">
    <cfRule type="cellIs" dxfId="1231" priority="1109" operator="equal">
      <formula>0</formula>
    </cfRule>
  </conditionalFormatting>
  <conditionalFormatting sqref="V191">
    <cfRule type="cellIs" dxfId="1230" priority="1108" operator="equal">
      <formula>0</formula>
    </cfRule>
  </conditionalFormatting>
  <conditionalFormatting sqref="R194:R197">
    <cfRule type="cellIs" dxfId="1229" priority="1107" operator="equal">
      <formula>0</formula>
    </cfRule>
  </conditionalFormatting>
  <conditionalFormatting sqref="R198">
    <cfRule type="cellIs" dxfId="1228" priority="1106" operator="equal">
      <formula>0</formula>
    </cfRule>
  </conditionalFormatting>
  <conditionalFormatting sqref="T194:T197">
    <cfRule type="cellIs" dxfId="1227" priority="1105" operator="equal">
      <formula>0</formula>
    </cfRule>
  </conditionalFormatting>
  <conditionalFormatting sqref="T198">
    <cfRule type="cellIs" dxfId="1226" priority="1104" operator="equal">
      <formula>0</formula>
    </cfRule>
  </conditionalFormatting>
  <conditionalFormatting sqref="V194:V197">
    <cfRule type="cellIs" dxfId="1225" priority="1103" operator="equal">
      <formula>0</formula>
    </cfRule>
  </conditionalFormatting>
  <conditionalFormatting sqref="V198">
    <cfRule type="cellIs" dxfId="1224" priority="1102" operator="equal">
      <formula>0</formula>
    </cfRule>
  </conditionalFormatting>
  <conditionalFormatting sqref="D219:D222">
    <cfRule type="cellIs" dxfId="1223" priority="1101" operator="equal">
      <formula>0</formula>
    </cfRule>
  </conditionalFormatting>
  <conditionalFormatting sqref="D223">
    <cfRule type="cellIs" dxfId="1222" priority="1100" operator="equal">
      <formula>0</formula>
    </cfRule>
  </conditionalFormatting>
  <conditionalFormatting sqref="F219:F222">
    <cfRule type="cellIs" dxfId="1221" priority="1099" operator="equal">
      <formula>0</formula>
    </cfRule>
  </conditionalFormatting>
  <conditionalFormatting sqref="F223">
    <cfRule type="cellIs" dxfId="1220" priority="1098" operator="equal">
      <formula>0</formula>
    </cfRule>
  </conditionalFormatting>
  <conditionalFormatting sqref="H219:H222">
    <cfRule type="cellIs" dxfId="1219" priority="1097" operator="equal">
      <formula>0</formula>
    </cfRule>
  </conditionalFormatting>
  <conditionalFormatting sqref="H223">
    <cfRule type="cellIs" dxfId="1218" priority="1096" operator="equal">
      <formula>0</formula>
    </cfRule>
  </conditionalFormatting>
  <conditionalFormatting sqref="D226:D229">
    <cfRule type="cellIs" dxfId="1217" priority="1095" operator="equal">
      <formula>0</formula>
    </cfRule>
  </conditionalFormatting>
  <conditionalFormatting sqref="D230">
    <cfRule type="cellIs" dxfId="1216" priority="1094" operator="equal">
      <formula>0</formula>
    </cfRule>
  </conditionalFormatting>
  <conditionalFormatting sqref="F226:F229">
    <cfRule type="cellIs" dxfId="1215" priority="1093" operator="equal">
      <formula>0</formula>
    </cfRule>
  </conditionalFormatting>
  <conditionalFormatting sqref="F230">
    <cfRule type="cellIs" dxfId="1214" priority="1092" operator="equal">
      <formula>0</formula>
    </cfRule>
  </conditionalFormatting>
  <conditionalFormatting sqref="H226:H229">
    <cfRule type="cellIs" dxfId="1213" priority="1091" operator="equal">
      <formula>0</formula>
    </cfRule>
  </conditionalFormatting>
  <conditionalFormatting sqref="H230">
    <cfRule type="cellIs" dxfId="1212" priority="1090" operator="equal">
      <formula>0</formula>
    </cfRule>
  </conditionalFormatting>
  <conditionalFormatting sqref="D233:D236">
    <cfRule type="cellIs" dxfId="1211" priority="1089" operator="equal">
      <formula>0</formula>
    </cfRule>
  </conditionalFormatting>
  <conditionalFormatting sqref="D237">
    <cfRule type="cellIs" dxfId="1210" priority="1088" operator="equal">
      <formula>0</formula>
    </cfRule>
  </conditionalFormatting>
  <conditionalFormatting sqref="F233:F236">
    <cfRule type="cellIs" dxfId="1209" priority="1087" operator="equal">
      <formula>0</formula>
    </cfRule>
  </conditionalFormatting>
  <conditionalFormatting sqref="F237">
    <cfRule type="cellIs" dxfId="1208" priority="1086" operator="equal">
      <formula>0</formula>
    </cfRule>
  </conditionalFormatting>
  <conditionalFormatting sqref="H233:H236">
    <cfRule type="cellIs" dxfId="1207" priority="1085" operator="equal">
      <formula>0</formula>
    </cfRule>
  </conditionalFormatting>
  <conditionalFormatting sqref="H237">
    <cfRule type="cellIs" dxfId="1206" priority="1084" operator="equal">
      <formula>0</formula>
    </cfRule>
  </conditionalFormatting>
  <conditionalFormatting sqref="R219:R222">
    <cfRule type="cellIs" dxfId="1205" priority="1083" operator="equal">
      <formula>0</formula>
    </cfRule>
  </conditionalFormatting>
  <conditionalFormatting sqref="R223">
    <cfRule type="cellIs" dxfId="1204" priority="1082" operator="equal">
      <formula>0</formula>
    </cfRule>
  </conditionalFormatting>
  <conditionalFormatting sqref="T219:T222">
    <cfRule type="cellIs" dxfId="1203" priority="1081" operator="equal">
      <formula>0</formula>
    </cfRule>
  </conditionalFormatting>
  <conditionalFormatting sqref="T223">
    <cfRule type="cellIs" dxfId="1202" priority="1080" operator="equal">
      <formula>0</formula>
    </cfRule>
  </conditionalFormatting>
  <conditionalFormatting sqref="V219:V222">
    <cfRule type="cellIs" dxfId="1201" priority="1079" operator="equal">
      <formula>0</formula>
    </cfRule>
  </conditionalFormatting>
  <conditionalFormatting sqref="V223">
    <cfRule type="cellIs" dxfId="1200" priority="1078" operator="equal">
      <formula>0</formula>
    </cfRule>
  </conditionalFormatting>
  <conditionalFormatting sqref="R226:R229">
    <cfRule type="cellIs" dxfId="1199" priority="1077" operator="equal">
      <formula>0</formula>
    </cfRule>
  </conditionalFormatting>
  <conditionalFormatting sqref="R230">
    <cfRule type="cellIs" dxfId="1198" priority="1076" operator="equal">
      <formula>0</formula>
    </cfRule>
  </conditionalFormatting>
  <conditionalFormatting sqref="T226:T229">
    <cfRule type="cellIs" dxfId="1197" priority="1075" operator="equal">
      <formula>0</formula>
    </cfRule>
  </conditionalFormatting>
  <conditionalFormatting sqref="T230">
    <cfRule type="cellIs" dxfId="1196" priority="1074" operator="equal">
      <formula>0</formula>
    </cfRule>
  </conditionalFormatting>
  <conditionalFormatting sqref="V226:V229">
    <cfRule type="cellIs" dxfId="1195" priority="1073" operator="equal">
      <formula>0</formula>
    </cfRule>
  </conditionalFormatting>
  <conditionalFormatting sqref="V230">
    <cfRule type="cellIs" dxfId="1194" priority="1072" operator="equal">
      <formula>0</formula>
    </cfRule>
  </conditionalFormatting>
  <conditionalFormatting sqref="R233:R236">
    <cfRule type="cellIs" dxfId="1193" priority="1071" operator="equal">
      <formula>0</formula>
    </cfRule>
  </conditionalFormatting>
  <conditionalFormatting sqref="R237">
    <cfRule type="cellIs" dxfId="1192" priority="1070" operator="equal">
      <formula>0</formula>
    </cfRule>
  </conditionalFormatting>
  <conditionalFormatting sqref="T233:T236">
    <cfRule type="cellIs" dxfId="1191" priority="1069" operator="equal">
      <formula>0</formula>
    </cfRule>
  </conditionalFormatting>
  <conditionalFormatting sqref="T237">
    <cfRule type="cellIs" dxfId="1190" priority="1068" operator="equal">
      <formula>0</formula>
    </cfRule>
  </conditionalFormatting>
  <conditionalFormatting sqref="V233:V236">
    <cfRule type="cellIs" dxfId="1189" priority="1067" operator="equal">
      <formula>0</formula>
    </cfRule>
  </conditionalFormatting>
  <conditionalFormatting sqref="V237">
    <cfRule type="cellIs" dxfId="1188" priority="1066" operator="equal">
      <formula>0</formula>
    </cfRule>
  </conditionalFormatting>
  <conditionalFormatting sqref="D258:D261">
    <cfRule type="cellIs" dxfId="1187" priority="1065" operator="equal">
      <formula>0</formula>
    </cfRule>
  </conditionalFormatting>
  <conditionalFormatting sqref="D262">
    <cfRule type="cellIs" dxfId="1186" priority="1064" operator="equal">
      <formula>0</formula>
    </cfRule>
  </conditionalFormatting>
  <conditionalFormatting sqref="F258:F261">
    <cfRule type="cellIs" dxfId="1185" priority="1063" operator="equal">
      <formula>0</formula>
    </cfRule>
  </conditionalFormatting>
  <conditionalFormatting sqref="F262">
    <cfRule type="cellIs" dxfId="1184" priority="1062" operator="equal">
      <formula>0</formula>
    </cfRule>
  </conditionalFormatting>
  <conditionalFormatting sqref="D265:D268">
    <cfRule type="cellIs" dxfId="1183" priority="1061" operator="equal">
      <formula>0</formula>
    </cfRule>
  </conditionalFormatting>
  <conditionalFormatting sqref="D269">
    <cfRule type="cellIs" dxfId="1182" priority="1060" operator="equal">
      <formula>0</formula>
    </cfRule>
  </conditionalFormatting>
  <conditionalFormatting sqref="F265:F268">
    <cfRule type="cellIs" dxfId="1181" priority="1059" operator="equal">
      <formula>0</formula>
    </cfRule>
  </conditionalFormatting>
  <conditionalFormatting sqref="F269">
    <cfRule type="cellIs" dxfId="1180" priority="1058" operator="equal">
      <formula>0</formula>
    </cfRule>
  </conditionalFormatting>
  <conditionalFormatting sqref="D272:D275">
    <cfRule type="cellIs" dxfId="1179" priority="1057" operator="equal">
      <formula>0</formula>
    </cfRule>
  </conditionalFormatting>
  <conditionalFormatting sqref="D276">
    <cfRule type="cellIs" dxfId="1178" priority="1056" operator="equal">
      <formula>0</formula>
    </cfRule>
  </conditionalFormatting>
  <conditionalFormatting sqref="F272:F275">
    <cfRule type="cellIs" dxfId="1177" priority="1055" operator="equal">
      <formula>0</formula>
    </cfRule>
  </conditionalFormatting>
  <conditionalFormatting sqref="F276">
    <cfRule type="cellIs" dxfId="1176" priority="1054" operator="equal">
      <formula>0</formula>
    </cfRule>
  </conditionalFormatting>
  <conditionalFormatting sqref="H272:H275">
    <cfRule type="cellIs" dxfId="1175" priority="1053" operator="equal">
      <formula>0</formula>
    </cfRule>
  </conditionalFormatting>
  <conditionalFormatting sqref="H276">
    <cfRule type="cellIs" dxfId="1174" priority="1052" operator="equal">
      <formula>0</formula>
    </cfRule>
  </conditionalFormatting>
  <conditionalFormatting sqref="R258:R261">
    <cfRule type="cellIs" dxfId="1173" priority="1051" operator="equal">
      <formula>0</formula>
    </cfRule>
  </conditionalFormatting>
  <conditionalFormatting sqref="R262">
    <cfRule type="cellIs" dxfId="1172" priority="1050" operator="equal">
      <formula>0</formula>
    </cfRule>
  </conditionalFormatting>
  <conditionalFormatting sqref="T258:T261">
    <cfRule type="cellIs" dxfId="1171" priority="1049" operator="equal">
      <formula>0</formula>
    </cfRule>
  </conditionalFormatting>
  <conditionalFormatting sqref="T262">
    <cfRule type="cellIs" dxfId="1170" priority="1048" operator="equal">
      <formula>0</formula>
    </cfRule>
  </conditionalFormatting>
  <conditionalFormatting sqref="R265:R268">
    <cfRule type="cellIs" dxfId="1169" priority="1047" operator="equal">
      <formula>0</formula>
    </cfRule>
  </conditionalFormatting>
  <conditionalFormatting sqref="R269">
    <cfRule type="cellIs" dxfId="1168" priority="1046" operator="equal">
      <formula>0</formula>
    </cfRule>
  </conditionalFormatting>
  <conditionalFormatting sqref="T265:T268">
    <cfRule type="cellIs" dxfId="1167" priority="1045" operator="equal">
      <formula>0</formula>
    </cfRule>
  </conditionalFormatting>
  <conditionalFormatting sqref="T269">
    <cfRule type="cellIs" dxfId="1166" priority="1044" operator="equal">
      <formula>0</formula>
    </cfRule>
  </conditionalFormatting>
  <conditionalFormatting sqref="R272:R275">
    <cfRule type="cellIs" dxfId="1165" priority="1043" operator="equal">
      <formula>0</formula>
    </cfRule>
  </conditionalFormatting>
  <conditionalFormatting sqref="R276">
    <cfRule type="cellIs" dxfId="1164" priority="1042" operator="equal">
      <formula>0</formula>
    </cfRule>
  </conditionalFormatting>
  <conditionalFormatting sqref="T272:T275">
    <cfRule type="cellIs" dxfId="1163" priority="1041" operator="equal">
      <formula>0</formula>
    </cfRule>
  </conditionalFormatting>
  <conditionalFormatting sqref="T276">
    <cfRule type="cellIs" dxfId="1162" priority="1040" operator="equal">
      <formula>0</formula>
    </cfRule>
  </conditionalFormatting>
  <conditionalFormatting sqref="V272:V275">
    <cfRule type="cellIs" dxfId="1161" priority="1039" operator="equal">
      <formula>0</formula>
    </cfRule>
  </conditionalFormatting>
  <conditionalFormatting sqref="V276">
    <cfRule type="cellIs" dxfId="1160" priority="1038" operator="equal">
      <formula>0</formula>
    </cfRule>
  </conditionalFormatting>
  <conditionalFormatting sqref="D297:D300">
    <cfRule type="cellIs" dxfId="1159" priority="1037" operator="equal">
      <formula>0</formula>
    </cfRule>
  </conditionalFormatting>
  <conditionalFormatting sqref="D301">
    <cfRule type="cellIs" dxfId="1158" priority="1036" operator="equal">
      <formula>0</formula>
    </cfRule>
  </conditionalFormatting>
  <conditionalFormatting sqref="F297:F300">
    <cfRule type="cellIs" dxfId="1157" priority="1035" operator="equal">
      <formula>0</formula>
    </cfRule>
  </conditionalFormatting>
  <conditionalFormatting sqref="F301">
    <cfRule type="cellIs" dxfId="1156" priority="1034" operator="equal">
      <formula>0</formula>
    </cfRule>
  </conditionalFormatting>
  <conditionalFormatting sqref="H297:H300">
    <cfRule type="cellIs" dxfId="1155" priority="1033" operator="equal">
      <formula>0</formula>
    </cfRule>
  </conditionalFormatting>
  <conditionalFormatting sqref="H301">
    <cfRule type="cellIs" dxfId="1154" priority="1032" operator="equal">
      <formula>0</formula>
    </cfRule>
  </conditionalFormatting>
  <conditionalFormatting sqref="D304:D307">
    <cfRule type="cellIs" dxfId="1153" priority="1031" operator="equal">
      <formula>0</formula>
    </cfRule>
  </conditionalFormatting>
  <conditionalFormatting sqref="D308">
    <cfRule type="cellIs" dxfId="1152" priority="1030" operator="equal">
      <formula>0</formula>
    </cfRule>
  </conditionalFormatting>
  <conditionalFormatting sqref="F304:F307">
    <cfRule type="cellIs" dxfId="1151" priority="1029" operator="equal">
      <formula>0</formula>
    </cfRule>
  </conditionalFormatting>
  <conditionalFormatting sqref="F308">
    <cfRule type="cellIs" dxfId="1150" priority="1028" operator="equal">
      <formula>0</formula>
    </cfRule>
  </conditionalFormatting>
  <conditionalFormatting sqref="H304:H307">
    <cfRule type="cellIs" dxfId="1149" priority="1027" operator="equal">
      <formula>0</formula>
    </cfRule>
  </conditionalFormatting>
  <conditionalFormatting sqref="H308">
    <cfRule type="cellIs" dxfId="1148" priority="1026" operator="equal">
      <formula>0</formula>
    </cfRule>
  </conditionalFormatting>
  <conditionalFormatting sqref="D311:D314">
    <cfRule type="cellIs" dxfId="1147" priority="1025" operator="equal">
      <formula>0</formula>
    </cfRule>
  </conditionalFormatting>
  <conditionalFormatting sqref="D315">
    <cfRule type="cellIs" dxfId="1146" priority="1024" operator="equal">
      <formula>0</formula>
    </cfRule>
  </conditionalFormatting>
  <conditionalFormatting sqref="F311:F314">
    <cfRule type="cellIs" dxfId="1145" priority="1023" operator="equal">
      <formula>0</formula>
    </cfRule>
  </conditionalFormatting>
  <conditionalFormatting sqref="F315">
    <cfRule type="cellIs" dxfId="1144" priority="1022" operator="equal">
      <formula>0</formula>
    </cfRule>
  </conditionalFormatting>
  <conditionalFormatting sqref="H311:H314">
    <cfRule type="cellIs" dxfId="1143" priority="1021" operator="equal">
      <formula>0</formula>
    </cfRule>
  </conditionalFormatting>
  <conditionalFormatting sqref="H315">
    <cfRule type="cellIs" dxfId="1142" priority="1020" operator="equal">
      <formula>0</formula>
    </cfRule>
  </conditionalFormatting>
  <conditionalFormatting sqref="R297:R300">
    <cfRule type="cellIs" dxfId="1141" priority="1019" operator="equal">
      <formula>0</formula>
    </cfRule>
  </conditionalFormatting>
  <conditionalFormatting sqref="R301">
    <cfRule type="cellIs" dxfId="1140" priority="1018" operator="equal">
      <formula>0</formula>
    </cfRule>
  </conditionalFormatting>
  <conditionalFormatting sqref="T297:T300">
    <cfRule type="cellIs" dxfId="1139" priority="1017" operator="equal">
      <formula>0</formula>
    </cfRule>
  </conditionalFormatting>
  <conditionalFormatting sqref="T301">
    <cfRule type="cellIs" dxfId="1138" priority="1016" operator="equal">
      <formula>0</formula>
    </cfRule>
  </conditionalFormatting>
  <conditionalFormatting sqref="V297:V300">
    <cfRule type="cellIs" dxfId="1137" priority="1015" operator="equal">
      <formula>0</formula>
    </cfRule>
  </conditionalFormatting>
  <conditionalFormatting sqref="V301">
    <cfRule type="cellIs" dxfId="1136" priority="1014" operator="equal">
      <formula>0</formula>
    </cfRule>
  </conditionalFormatting>
  <conditionalFormatting sqref="R304:R307">
    <cfRule type="cellIs" dxfId="1135" priority="1013" operator="equal">
      <formula>0</formula>
    </cfRule>
  </conditionalFormatting>
  <conditionalFormatting sqref="R308">
    <cfRule type="cellIs" dxfId="1134" priority="1012" operator="equal">
      <formula>0</formula>
    </cfRule>
  </conditionalFormatting>
  <conditionalFormatting sqref="T304:T307">
    <cfRule type="cellIs" dxfId="1133" priority="1011" operator="equal">
      <formula>0</formula>
    </cfRule>
  </conditionalFormatting>
  <conditionalFormatting sqref="T308">
    <cfRule type="cellIs" dxfId="1132" priority="1010" operator="equal">
      <formula>0</formula>
    </cfRule>
  </conditionalFormatting>
  <conditionalFormatting sqref="V304:V307">
    <cfRule type="cellIs" dxfId="1131" priority="1009" operator="equal">
      <formula>0</formula>
    </cfRule>
  </conditionalFormatting>
  <conditionalFormatting sqref="V308">
    <cfRule type="cellIs" dxfId="1130" priority="1008" operator="equal">
      <formula>0</formula>
    </cfRule>
  </conditionalFormatting>
  <conditionalFormatting sqref="R311:R314">
    <cfRule type="cellIs" dxfId="1129" priority="1007" operator="equal">
      <formula>0</formula>
    </cfRule>
  </conditionalFormatting>
  <conditionalFormatting sqref="R315">
    <cfRule type="cellIs" dxfId="1128" priority="1006" operator="equal">
      <formula>0</formula>
    </cfRule>
  </conditionalFormatting>
  <conditionalFormatting sqref="T311:T314">
    <cfRule type="cellIs" dxfId="1127" priority="1005" operator="equal">
      <formula>0</formula>
    </cfRule>
  </conditionalFormatting>
  <conditionalFormatting sqref="T315">
    <cfRule type="cellIs" dxfId="1126" priority="1004" operator="equal">
      <formula>0</formula>
    </cfRule>
  </conditionalFormatting>
  <conditionalFormatting sqref="V311:V314">
    <cfRule type="cellIs" dxfId="1125" priority="1003" operator="equal">
      <formula>0</formula>
    </cfRule>
  </conditionalFormatting>
  <conditionalFormatting sqref="V315">
    <cfRule type="cellIs" dxfId="1124" priority="1002" operator="equal">
      <formula>0</formula>
    </cfRule>
  </conditionalFormatting>
  <conditionalFormatting sqref="D336:D339">
    <cfRule type="cellIs" dxfId="1123" priority="1001" operator="equal">
      <formula>0</formula>
    </cfRule>
  </conditionalFormatting>
  <conditionalFormatting sqref="D340">
    <cfRule type="cellIs" dxfId="1122" priority="1000" operator="equal">
      <formula>0</formula>
    </cfRule>
  </conditionalFormatting>
  <conditionalFormatting sqref="F336:F339">
    <cfRule type="cellIs" dxfId="1121" priority="999" operator="equal">
      <formula>0</formula>
    </cfRule>
  </conditionalFormatting>
  <conditionalFormatting sqref="F340">
    <cfRule type="cellIs" dxfId="1120" priority="998" operator="equal">
      <formula>0</formula>
    </cfRule>
  </conditionalFormatting>
  <conditionalFormatting sqref="H336:H339">
    <cfRule type="cellIs" dxfId="1119" priority="997" operator="equal">
      <formula>0</formula>
    </cfRule>
  </conditionalFormatting>
  <conditionalFormatting sqref="H340">
    <cfRule type="cellIs" dxfId="1118" priority="996" operator="equal">
      <formula>0</formula>
    </cfRule>
  </conditionalFormatting>
  <conditionalFormatting sqref="D343:D346">
    <cfRule type="cellIs" dxfId="1117" priority="995" operator="equal">
      <formula>0</formula>
    </cfRule>
  </conditionalFormatting>
  <conditionalFormatting sqref="D347">
    <cfRule type="cellIs" dxfId="1116" priority="994" operator="equal">
      <formula>0</formula>
    </cfRule>
  </conditionalFormatting>
  <conditionalFormatting sqref="F343:F346">
    <cfRule type="cellIs" dxfId="1115" priority="993" operator="equal">
      <formula>0</formula>
    </cfRule>
  </conditionalFormatting>
  <conditionalFormatting sqref="F347">
    <cfRule type="cellIs" dxfId="1114" priority="992" operator="equal">
      <formula>0</formula>
    </cfRule>
  </conditionalFormatting>
  <conditionalFormatting sqref="H343:H346">
    <cfRule type="cellIs" dxfId="1113" priority="991" operator="equal">
      <formula>0</formula>
    </cfRule>
  </conditionalFormatting>
  <conditionalFormatting sqref="H347">
    <cfRule type="cellIs" dxfId="1112" priority="990" operator="equal">
      <formula>0</formula>
    </cfRule>
  </conditionalFormatting>
  <conditionalFormatting sqref="D350:D353">
    <cfRule type="cellIs" dxfId="1111" priority="989" operator="equal">
      <formula>0</formula>
    </cfRule>
  </conditionalFormatting>
  <conditionalFormatting sqref="D354">
    <cfRule type="cellIs" dxfId="1110" priority="988" operator="equal">
      <formula>0</formula>
    </cfRule>
  </conditionalFormatting>
  <conditionalFormatting sqref="F350:F353">
    <cfRule type="cellIs" dxfId="1109" priority="987" operator="equal">
      <formula>0</formula>
    </cfRule>
  </conditionalFormatting>
  <conditionalFormatting sqref="F354">
    <cfRule type="cellIs" dxfId="1108" priority="986" operator="equal">
      <formula>0</formula>
    </cfRule>
  </conditionalFormatting>
  <conditionalFormatting sqref="H350:H353">
    <cfRule type="cellIs" dxfId="1107" priority="985" operator="equal">
      <formula>0</formula>
    </cfRule>
  </conditionalFormatting>
  <conditionalFormatting sqref="H354">
    <cfRule type="cellIs" dxfId="1106" priority="984" operator="equal">
      <formula>0</formula>
    </cfRule>
  </conditionalFormatting>
  <conditionalFormatting sqref="R336:R339">
    <cfRule type="cellIs" dxfId="1105" priority="983" operator="equal">
      <formula>0</formula>
    </cfRule>
  </conditionalFormatting>
  <conditionalFormatting sqref="R340">
    <cfRule type="cellIs" dxfId="1104" priority="982" operator="equal">
      <formula>0</formula>
    </cfRule>
  </conditionalFormatting>
  <conditionalFormatting sqref="T336:T339">
    <cfRule type="cellIs" dxfId="1103" priority="981" operator="equal">
      <formula>0</formula>
    </cfRule>
  </conditionalFormatting>
  <conditionalFormatting sqref="T340">
    <cfRule type="cellIs" dxfId="1102" priority="980" operator="equal">
      <formula>0</formula>
    </cfRule>
  </conditionalFormatting>
  <conditionalFormatting sqref="V336:V339">
    <cfRule type="cellIs" dxfId="1101" priority="979" operator="equal">
      <formula>0</formula>
    </cfRule>
  </conditionalFormatting>
  <conditionalFormatting sqref="V340">
    <cfRule type="cellIs" dxfId="1100" priority="978" operator="equal">
      <formula>0</formula>
    </cfRule>
  </conditionalFormatting>
  <conditionalFormatting sqref="R343:R346">
    <cfRule type="cellIs" dxfId="1099" priority="977" operator="equal">
      <formula>0</formula>
    </cfRule>
  </conditionalFormatting>
  <conditionalFormatting sqref="R347">
    <cfRule type="cellIs" dxfId="1098" priority="976" operator="equal">
      <formula>0</formula>
    </cfRule>
  </conditionalFormatting>
  <conditionalFormatting sqref="T343:T346">
    <cfRule type="cellIs" dxfId="1097" priority="975" operator="equal">
      <formula>0</formula>
    </cfRule>
  </conditionalFormatting>
  <conditionalFormatting sqref="T347">
    <cfRule type="cellIs" dxfId="1096" priority="974" operator="equal">
      <formula>0</formula>
    </cfRule>
  </conditionalFormatting>
  <conditionalFormatting sqref="V343:V346">
    <cfRule type="cellIs" dxfId="1095" priority="973" operator="equal">
      <formula>0</formula>
    </cfRule>
  </conditionalFormatting>
  <conditionalFormatting sqref="V347">
    <cfRule type="cellIs" dxfId="1094" priority="972" operator="equal">
      <formula>0</formula>
    </cfRule>
  </conditionalFormatting>
  <conditionalFormatting sqref="R350:R353">
    <cfRule type="cellIs" dxfId="1093" priority="971" operator="equal">
      <formula>0</formula>
    </cfRule>
  </conditionalFormatting>
  <conditionalFormatting sqref="R354">
    <cfRule type="cellIs" dxfId="1092" priority="970" operator="equal">
      <formula>0</formula>
    </cfRule>
  </conditionalFormatting>
  <conditionalFormatting sqref="T350:T353">
    <cfRule type="cellIs" dxfId="1091" priority="969" operator="equal">
      <formula>0</formula>
    </cfRule>
  </conditionalFormatting>
  <conditionalFormatting sqref="T354">
    <cfRule type="cellIs" dxfId="1090" priority="968" operator="equal">
      <formula>0</formula>
    </cfRule>
  </conditionalFormatting>
  <conditionalFormatting sqref="V350:V353">
    <cfRule type="cellIs" dxfId="1089" priority="967" operator="equal">
      <formula>0</formula>
    </cfRule>
  </conditionalFormatting>
  <conditionalFormatting sqref="V354">
    <cfRule type="cellIs" dxfId="1088" priority="966" operator="equal">
      <formula>0</formula>
    </cfRule>
  </conditionalFormatting>
  <conditionalFormatting sqref="D375:D378">
    <cfRule type="cellIs" dxfId="1087" priority="965" operator="equal">
      <formula>0</formula>
    </cfRule>
  </conditionalFormatting>
  <conditionalFormatting sqref="D379">
    <cfRule type="cellIs" dxfId="1086" priority="964" operator="equal">
      <formula>0</formula>
    </cfRule>
  </conditionalFormatting>
  <conditionalFormatting sqref="F375:F378">
    <cfRule type="cellIs" dxfId="1085" priority="963" operator="equal">
      <formula>0</formula>
    </cfRule>
  </conditionalFormatting>
  <conditionalFormatting sqref="F379">
    <cfRule type="cellIs" dxfId="1084" priority="962" operator="equal">
      <formula>0</formula>
    </cfRule>
  </conditionalFormatting>
  <conditionalFormatting sqref="H375:H378">
    <cfRule type="cellIs" dxfId="1083" priority="961" operator="equal">
      <formula>0</formula>
    </cfRule>
  </conditionalFormatting>
  <conditionalFormatting sqref="H379">
    <cfRule type="cellIs" dxfId="1082" priority="960" operator="equal">
      <formula>0</formula>
    </cfRule>
  </conditionalFormatting>
  <conditionalFormatting sqref="D382:D385">
    <cfRule type="cellIs" dxfId="1081" priority="959" operator="equal">
      <formula>0</formula>
    </cfRule>
  </conditionalFormatting>
  <conditionalFormatting sqref="D386">
    <cfRule type="cellIs" dxfId="1080" priority="958" operator="equal">
      <formula>0</formula>
    </cfRule>
  </conditionalFormatting>
  <conditionalFormatting sqref="F382:F385">
    <cfRule type="cellIs" dxfId="1079" priority="957" operator="equal">
      <formula>0</formula>
    </cfRule>
  </conditionalFormatting>
  <conditionalFormatting sqref="F386">
    <cfRule type="cellIs" dxfId="1078" priority="956" operator="equal">
      <formula>0</formula>
    </cfRule>
  </conditionalFormatting>
  <conditionalFormatting sqref="H382:H385">
    <cfRule type="cellIs" dxfId="1077" priority="955" operator="equal">
      <formula>0</formula>
    </cfRule>
  </conditionalFormatting>
  <conditionalFormatting sqref="H386">
    <cfRule type="cellIs" dxfId="1076" priority="954" operator="equal">
      <formula>0</formula>
    </cfRule>
  </conditionalFormatting>
  <conditionalFormatting sqref="D389:D392">
    <cfRule type="cellIs" dxfId="1075" priority="953" operator="equal">
      <formula>0</formula>
    </cfRule>
  </conditionalFormatting>
  <conditionalFormatting sqref="D393">
    <cfRule type="cellIs" dxfId="1074" priority="952" operator="equal">
      <formula>0</formula>
    </cfRule>
  </conditionalFormatting>
  <conditionalFormatting sqref="F389:F392">
    <cfRule type="cellIs" dxfId="1073" priority="951" operator="equal">
      <formula>0</formula>
    </cfRule>
  </conditionalFormatting>
  <conditionalFormatting sqref="F393">
    <cfRule type="cellIs" dxfId="1072" priority="950" operator="equal">
      <formula>0</formula>
    </cfRule>
  </conditionalFormatting>
  <conditionalFormatting sqref="H389:H392">
    <cfRule type="cellIs" dxfId="1071" priority="949" operator="equal">
      <formula>0</formula>
    </cfRule>
  </conditionalFormatting>
  <conditionalFormatting sqref="H393">
    <cfRule type="cellIs" dxfId="1070" priority="948" operator="equal">
      <formula>0</formula>
    </cfRule>
  </conditionalFormatting>
  <conditionalFormatting sqref="R375:R378">
    <cfRule type="cellIs" dxfId="1069" priority="947" operator="equal">
      <formula>0</formula>
    </cfRule>
  </conditionalFormatting>
  <conditionalFormatting sqref="R379">
    <cfRule type="cellIs" dxfId="1068" priority="946" operator="equal">
      <formula>0</formula>
    </cfRule>
  </conditionalFormatting>
  <conditionalFormatting sqref="T375:T378">
    <cfRule type="cellIs" dxfId="1067" priority="945" operator="equal">
      <formula>0</formula>
    </cfRule>
  </conditionalFormatting>
  <conditionalFormatting sqref="T379">
    <cfRule type="cellIs" dxfId="1066" priority="944" operator="equal">
      <formula>0</formula>
    </cfRule>
  </conditionalFormatting>
  <conditionalFormatting sqref="V375:V378">
    <cfRule type="cellIs" dxfId="1065" priority="943" operator="equal">
      <formula>0</formula>
    </cfRule>
  </conditionalFormatting>
  <conditionalFormatting sqref="V379">
    <cfRule type="cellIs" dxfId="1064" priority="942" operator="equal">
      <formula>0</formula>
    </cfRule>
  </conditionalFormatting>
  <conditionalFormatting sqref="R382:R385">
    <cfRule type="cellIs" dxfId="1063" priority="941" operator="equal">
      <formula>0</formula>
    </cfRule>
  </conditionalFormatting>
  <conditionalFormatting sqref="R386">
    <cfRule type="cellIs" dxfId="1062" priority="940" operator="equal">
      <formula>0</formula>
    </cfRule>
  </conditionalFormatting>
  <conditionalFormatting sqref="T382:T385">
    <cfRule type="cellIs" dxfId="1061" priority="939" operator="equal">
      <formula>0</formula>
    </cfRule>
  </conditionalFormatting>
  <conditionalFormatting sqref="T386">
    <cfRule type="cellIs" dxfId="1060" priority="938" operator="equal">
      <formula>0</formula>
    </cfRule>
  </conditionalFormatting>
  <conditionalFormatting sqref="V382:V385">
    <cfRule type="cellIs" dxfId="1059" priority="937" operator="equal">
      <formula>0</formula>
    </cfRule>
  </conditionalFormatting>
  <conditionalFormatting sqref="V386">
    <cfRule type="cellIs" dxfId="1058" priority="936" operator="equal">
      <formula>0</formula>
    </cfRule>
  </conditionalFormatting>
  <conditionalFormatting sqref="R389:R392">
    <cfRule type="cellIs" dxfId="1057" priority="935" operator="equal">
      <formula>0</formula>
    </cfRule>
  </conditionalFormatting>
  <conditionalFormatting sqref="R393">
    <cfRule type="cellIs" dxfId="1056" priority="934" operator="equal">
      <formula>0</formula>
    </cfRule>
  </conditionalFormatting>
  <conditionalFormatting sqref="T389:T392">
    <cfRule type="cellIs" dxfId="1055" priority="933" operator="equal">
      <formula>0</formula>
    </cfRule>
  </conditionalFormatting>
  <conditionalFormatting sqref="T393">
    <cfRule type="cellIs" dxfId="1054" priority="932" operator="equal">
      <formula>0</formula>
    </cfRule>
  </conditionalFormatting>
  <conditionalFormatting sqref="V389:V392">
    <cfRule type="cellIs" dxfId="1053" priority="931" operator="equal">
      <formula>0</formula>
    </cfRule>
  </conditionalFormatting>
  <conditionalFormatting sqref="V393">
    <cfRule type="cellIs" dxfId="1052" priority="930" operator="equal">
      <formula>0</formula>
    </cfRule>
  </conditionalFormatting>
  <conditionalFormatting sqref="D414:D417">
    <cfRule type="cellIs" dxfId="1051" priority="929" operator="equal">
      <formula>0</formula>
    </cfRule>
  </conditionalFormatting>
  <conditionalFormatting sqref="D418">
    <cfRule type="cellIs" dxfId="1050" priority="928" operator="equal">
      <formula>0</formula>
    </cfRule>
  </conditionalFormatting>
  <conditionalFormatting sqref="F414:F417">
    <cfRule type="cellIs" dxfId="1049" priority="927" operator="equal">
      <formula>0</formula>
    </cfRule>
  </conditionalFormatting>
  <conditionalFormatting sqref="F418">
    <cfRule type="cellIs" dxfId="1048" priority="926" operator="equal">
      <formula>0</formula>
    </cfRule>
  </conditionalFormatting>
  <conditionalFormatting sqref="H414:H417">
    <cfRule type="cellIs" dxfId="1047" priority="925" operator="equal">
      <formula>0</formula>
    </cfRule>
  </conditionalFormatting>
  <conditionalFormatting sqref="H418">
    <cfRule type="cellIs" dxfId="1046" priority="924" operator="equal">
      <formula>0</formula>
    </cfRule>
  </conditionalFormatting>
  <conditionalFormatting sqref="D421:D424">
    <cfRule type="cellIs" dxfId="1045" priority="923" operator="equal">
      <formula>0</formula>
    </cfRule>
  </conditionalFormatting>
  <conditionalFormatting sqref="D425">
    <cfRule type="cellIs" dxfId="1044" priority="922" operator="equal">
      <formula>0</formula>
    </cfRule>
  </conditionalFormatting>
  <conditionalFormatting sqref="F421:F424">
    <cfRule type="cellIs" dxfId="1043" priority="921" operator="equal">
      <formula>0</formula>
    </cfRule>
  </conditionalFormatting>
  <conditionalFormatting sqref="F425">
    <cfRule type="cellIs" dxfId="1042" priority="920" operator="equal">
      <formula>0</formula>
    </cfRule>
  </conditionalFormatting>
  <conditionalFormatting sqref="H421:H424">
    <cfRule type="cellIs" dxfId="1041" priority="919" operator="equal">
      <formula>0</formula>
    </cfRule>
  </conditionalFormatting>
  <conditionalFormatting sqref="H425">
    <cfRule type="cellIs" dxfId="1040" priority="918" operator="equal">
      <formula>0</formula>
    </cfRule>
  </conditionalFormatting>
  <conditionalFormatting sqref="D428:D431">
    <cfRule type="cellIs" dxfId="1039" priority="917" operator="equal">
      <formula>0</formula>
    </cfRule>
  </conditionalFormatting>
  <conditionalFormatting sqref="D432">
    <cfRule type="cellIs" dxfId="1038" priority="916" operator="equal">
      <formula>0</formula>
    </cfRule>
  </conditionalFormatting>
  <conditionalFormatting sqref="F428:F431">
    <cfRule type="cellIs" dxfId="1037" priority="915" operator="equal">
      <formula>0</formula>
    </cfRule>
  </conditionalFormatting>
  <conditionalFormatting sqref="F432">
    <cfRule type="cellIs" dxfId="1036" priority="914" operator="equal">
      <formula>0</formula>
    </cfRule>
  </conditionalFormatting>
  <conditionalFormatting sqref="H428:H431">
    <cfRule type="cellIs" dxfId="1035" priority="913" operator="equal">
      <formula>0</formula>
    </cfRule>
  </conditionalFormatting>
  <conditionalFormatting sqref="H432">
    <cfRule type="cellIs" dxfId="1034" priority="912" operator="equal">
      <formula>0</formula>
    </cfRule>
  </conditionalFormatting>
  <conditionalFormatting sqref="R414:R417">
    <cfRule type="cellIs" dxfId="1033" priority="911" operator="equal">
      <formula>0</formula>
    </cfRule>
  </conditionalFormatting>
  <conditionalFormatting sqref="R418">
    <cfRule type="cellIs" dxfId="1032" priority="910" operator="equal">
      <formula>0</formula>
    </cfRule>
  </conditionalFormatting>
  <conditionalFormatting sqref="T414:T417">
    <cfRule type="cellIs" dxfId="1031" priority="909" operator="equal">
      <formula>0</formula>
    </cfRule>
  </conditionalFormatting>
  <conditionalFormatting sqref="T418">
    <cfRule type="cellIs" dxfId="1030" priority="908" operator="equal">
      <formula>0</formula>
    </cfRule>
  </conditionalFormatting>
  <conditionalFormatting sqref="V414:V417">
    <cfRule type="cellIs" dxfId="1029" priority="907" operator="equal">
      <formula>0</formula>
    </cfRule>
  </conditionalFormatting>
  <conditionalFormatting sqref="V418">
    <cfRule type="cellIs" dxfId="1028" priority="906" operator="equal">
      <formula>0</formula>
    </cfRule>
  </conditionalFormatting>
  <conditionalFormatting sqref="R421:R424">
    <cfRule type="cellIs" dxfId="1027" priority="905" operator="equal">
      <formula>0</formula>
    </cfRule>
  </conditionalFormatting>
  <conditionalFormatting sqref="R425">
    <cfRule type="cellIs" dxfId="1026" priority="904" operator="equal">
      <formula>0</formula>
    </cfRule>
  </conditionalFormatting>
  <conditionalFormatting sqref="T421:T424">
    <cfRule type="cellIs" dxfId="1025" priority="903" operator="equal">
      <formula>0</formula>
    </cfRule>
  </conditionalFormatting>
  <conditionalFormatting sqref="T425">
    <cfRule type="cellIs" dxfId="1024" priority="902" operator="equal">
      <formula>0</formula>
    </cfRule>
  </conditionalFormatting>
  <conditionalFormatting sqref="V421:V424">
    <cfRule type="cellIs" dxfId="1023" priority="901" operator="equal">
      <formula>0</formula>
    </cfRule>
  </conditionalFormatting>
  <conditionalFormatting sqref="V425">
    <cfRule type="cellIs" dxfId="1022" priority="900" operator="equal">
      <formula>0</formula>
    </cfRule>
  </conditionalFormatting>
  <conditionalFormatting sqref="R428:R431">
    <cfRule type="cellIs" dxfId="1021" priority="899" operator="equal">
      <formula>0</formula>
    </cfRule>
  </conditionalFormatting>
  <conditionalFormatting sqref="R432">
    <cfRule type="cellIs" dxfId="1020" priority="898" operator="equal">
      <formula>0</formula>
    </cfRule>
  </conditionalFormatting>
  <conditionalFormatting sqref="T428:T431">
    <cfRule type="cellIs" dxfId="1019" priority="897" operator="equal">
      <formula>0</formula>
    </cfRule>
  </conditionalFormatting>
  <conditionalFormatting sqref="T432">
    <cfRule type="cellIs" dxfId="1018" priority="896" operator="equal">
      <formula>0</formula>
    </cfRule>
  </conditionalFormatting>
  <conditionalFormatting sqref="V428:V431">
    <cfRule type="cellIs" dxfId="1017" priority="895" operator="equal">
      <formula>0</formula>
    </cfRule>
  </conditionalFormatting>
  <conditionalFormatting sqref="V432">
    <cfRule type="cellIs" dxfId="1016" priority="894" operator="equal">
      <formula>0</formula>
    </cfRule>
  </conditionalFormatting>
  <conditionalFormatting sqref="J483:K483">
    <cfRule type="cellIs" dxfId="1015" priority="893" operator="greaterThan">
      <formula>1</formula>
    </cfRule>
  </conditionalFormatting>
  <conditionalFormatting sqref="N483:O483">
    <cfRule type="cellIs" dxfId="1014" priority="892" operator="greaterThan">
      <formula>1</formula>
    </cfRule>
  </conditionalFormatting>
  <conditionalFormatting sqref="X483:Y483">
    <cfRule type="cellIs" dxfId="1013" priority="891" operator="greaterThan">
      <formula>1</formula>
    </cfRule>
  </conditionalFormatting>
  <conditionalFormatting sqref="AB483:AC483">
    <cfRule type="cellIs" dxfId="1012" priority="890" operator="greaterThan">
      <formula>1</formula>
    </cfRule>
  </conditionalFormatting>
  <conditionalFormatting sqref="J484:K485">
    <cfRule type="cellIs" dxfId="1011" priority="889" operator="greaterThan">
      <formula>1</formula>
    </cfRule>
  </conditionalFormatting>
  <conditionalFormatting sqref="N484:O485">
    <cfRule type="cellIs" dxfId="1010" priority="888" operator="greaterThan">
      <formula>1</formula>
    </cfRule>
  </conditionalFormatting>
  <conditionalFormatting sqref="X484:Y485">
    <cfRule type="cellIs" dxfId="1009" priority="887" operator="greaterThan">
      <formula>1</formula>
    </cfRule>
  </conditionalFormatting>
  <conditionalFormatting sqref="AB484:AC485">
    <cfRule type="cellIs" dxfId="1008" priority="886" operator="greaterThan">
      <formula>1</formula>
    </cfRule>
  </conditionalFormatting>
  <conditionalFormatting sqref="X492:Y492 X489:Y489 X486:Y486">
    <cfRule type="cellIs" dxfId="1007" priority="885" operator="greaterThan">
      <formula>1</formula>
    </cfRule>
  </conditionalFormatting>
  <conditionalFormatting sqref="AB492:AC492 AB489:AC489 AB486:AC486">
    <cfRule type="cellIs" dxfId="1006" priority="884" operator="greaterThan">
      <formula>1</formula>
    </cfRule>
  </conditionalFormatting>
  <conditionalFormatting sqref="J486:K486">
    <cfRule type="cellIs" dxfId="1005" priority="883" operator="greaterThan">
      <formula>1</formula>
    </cfRule>
  </conditionalFormatting>
  <conditionalFormatting sqref="N486:O486">
    <cfRule type="cellIs" dxfId="1004" priority="882" operator="greaterThan">
      <formula>1</formula>
    </cfRule>
  </conditionalFormatting>
  <conditionalFormatting sqref="D487:I488">
    <cfRule type="cellIs" dxfId="1003" priority="881" operator="equal">
      <formula>0</formula>
    </cfRule>
  </conditionalFormatting>
  <conditionalFormatting sqref="X487:Y488">
    <cfRule type="cellIs" dxfId="1002" priority="880" operator="greaterThan">
      <formula>1</formula>
    </cfRule>
  </conditionalFormatting>
  <conditionalFormatting sqref="AB487:AC488">
    <cfRule type="cellIs" dxfId="1001" priority="879" operator="greaterThan">
      <formula>1</formula>
    </cfRule>
  </conditionalFormatting>
  <conditionalFormatting sqref="J487:K488">
    <cfRule type="cellIs" dxfId="1000" priority="878" operator="greaterThan">
      <formula>1</formula>
    </cfRule>
  </conditionalFormatting>
  <conditionalFormatting sqref="N487:O488">
    <cfRule type="cellIs" dxfId="999" priority="877" operator="greaterThan">
      <formula>1</formula>
    </cfRule>
  </conditionalFormatting>
  <conditionalFormatting sqref="J489:K489">
    <cfRule type="cellIs" dxfId="998" priority="876" operator="greaterThan">
      <formula>1</formula>
    </cfRule>
  </conditionalFormatting>
  <conditionalFormatting sqref="N489:O489">
    <cfRule type="cellIs" dxfId="997" priority="875" operator="greaterThan">
      <formula>1</formula>
    </cfRule>
  </conditionalFormatting>
  <conditionalFormatting sqref="X490:Y491">
    <cfRule type="cellIs" dxfId="996" priority="874" operator="greaterThan">
      <formula>1</formula>
    </cfRule>
  </conditionalFormatting>
  <conditionalFormatting sqref="AB490:AC491">
    <cfRule type="cellIs" dxfId="995" priority="873" operator="greaterThan">
      <formula>1</formula>
    </cfRule>
  </conditionalFormatting>
  <conditionalFormatting sqref="J490:K491">
    <cfRule type="cellIs" dxfId="994" priority="872" operator="greaterThan">
      <formula>1</formula>
    </cfRule>
  </conditionalFormatting>
  <conditionalFormatting sqref="N490:O491">
    <cfRule type="cellIs" dxfId="993" priority="871" operator="greaterThan">
      <formula>1</formula>
    </cfRule>
  </conditionalFormatting>
  <conditionalFormatting sqref="J492:K492">
    <cfRule type="cellIs" dxfId="992" priority="870" operator="greaterThan">
      <formula>1</formula>
    </cfRule>
  </conditionalFormatting>
  <conditionalFormatting sqref="N492:O492">
    <cfRule type="cellIs" dxfId="991" priority="869" operator="greaterThan">
      <formula>1</formula>
    </cfRule>
  </conditionalFormatting>
  <conditionalFormatting sqref="X493:Y494">
    <cfRule type="cellIs" dxfId="990" priority="868" operator="greaterThan">
      <formula>1</formula>
    </cfRule>
  </conditionalFormatting>
  <conditionalFormatting sqref="AB493:AC494">
    <cfRule type="cellIs" dxfId="989" priority="867" operator="greaterThan">
      <formula>1</formula>
    </cfRule>
  </conditionalFormatting>
  <conditionalFormatting sqref="J493:K494">
    <cfRule type="cellIs" dxfId="988" priority="866" operator="greaterThan">
      <formula>1</formula>
    </cfRule>
  </conditionalFormatting>
  <conditionalFormatting sqref="N493:O494">
    <cfRule type="cellIs" dxfId="987" priority="865" operator="greaterThan">
      <formula>1</formula>
    </cfRule>
  </conditionalFormatting>
  <conditionalFormatting sqref="J496:K496">
    <cfRule type="cellIs" dxfId="986" priority="864" operator="greaterThan">
      <formula>1</formula>
    </cfRule>
  </conditionalFormatting>
  <conditionalFormatting sqref="N496:O496">
    <cfRule type="cellIs" dxfId="985" priority="863" operator="greaterThan">
      <formula>1</formula>
    </cfRule>
  </conditionalFormatting>
  <conditionalFormatting sqref="X496:Y496">
    <cfRule type="cellIs" dxfId="984" priority="862" operator="greaterThan">
      <formula>1</formula>
    </cfRule>
  </conditionalFormatting>
  <conditionalFormatting sqref="AB496:AC496">
    <cfRule type="cellIs" dxfId="983" priority="861" operator="greaterThan">
      <formula>1</formula>
    </cfRule>
  </conditionalFormatting>
  <conditionalFormatting sqref="J497:K498">
    <cfRule type="cellIs" dxfId="982" priority="860" operator="greaterThan">
      <formula>1</formula>
    </cfRule>
  </conditionalFormatting>
  <conditionalFormatting sqref="N497:O498">
    <cfRule type="cellIs" dxfId="981" priority="859" operator="greaterThan">
      <formula>1</formula>
    </cfRule>
  </conditionalFormatting>
  <conditionalFormatting sqref="X497:Y498">
    <cfRule type="cellIs" dxfId="980" priority="858" operator="greaterThan">
      <formula>1</formula>
    </cfRule>
  </conditionalFormatting>
  <conditionalFormatting sqref="AB497:AC498">
    <cfRule type="cellIs" dxfId="979" priority="857" operator="greaterThan">
      <formula>1</formula>
    </cfRule>
  </conditionalFormatting>
  <conditionalFormatting sqref="X505:Y505 X502:Y502 X499:Y499">
    <cfRule type="cellIs" dxfId="978" priority="856" operator="greaterThan">
      <formula>1</formula>
    </cfRule>
  </conditionalFormatting>
  <conditionalFormatting sqref="AB505:AC505 AB502:AC502 AB499:AC499">
    <cfRule type="cellIs" dxfId="977" priority="855" operator="greaterThan">
      <formula>1</formula>
    </cfRule>
  </conditionalFormatting>
  <conditionalFormatting sqref="J499:K499">
    <cfRule type="cellIs" dxfId="976" priority="854" operator="greaterThan">
      <formula>1</formula>
    </cfRule>
  </conditionalFormatting>
  <conditionalFormatting sqref="N499:O499">
    <cfRule type="cellIs" dxfId="975" priority="853" operator="greaterThan">
      <formula>1</formula>
    </cfRule>
  </conditionalFormatting>
  <conditionalFormatting sqref="X500:Y501">
    <cfRule type="cellIs" dxfId="974" priority="852" operator="greaterThan">
      <formula>1</formula>
    </cfRule>
  </conditionalFormatting>
  <conditionalFormatting sqref="AB500:AC501">
    <cfRule type="cellIs" dxfId="973" priority="851" operator="greaterThan">
      <formula>1</formula>
    </cfRule>
  </conditionalFormatting>
  <conditionalFormatting sqref="J500:K501">
    <cfRule type="cellIs" dxfId="972" priority="850" operator="greaterThan">
      <formula>1</formula>
    </cfRule>
  </conditionalFormatting>
  <conditionalFormatting sqref="N500:O501">
    <cfRule type="cellIs" dxfId="971" priority="849" operator="greaterThan">
      <formula>1</formula>
    </cfRule>
  </conditionalFormatting>
  <conditionalFormatting sqref="J502:K502">
    <cfRule type="cellIs" dxfId="970" priority="848" operator="greaterThan">
      <formula>1</formula>
    </cfRule>
  </conditionalFormatting>
  <conditionalFormatting sqref="N502:O502">
    <cfRule type="cellIs" dxfId="969" priority="847" operator="greaterThan">
      <formula>1</formula>
    </cfRule>
  </conditionalFormatting>
  <conditionalFormatting sqref="X503:Y504">
    <cfRule type="cellIs" dxfId="968" priority="846" operator="greaterThan">
      <formula>1</formula>
    </cfRule>
  </conditionalFormatting>
  <conditionalFormatting sqref="AB503:AC504">
    <cfRule type="cellIs" dxfId="967" priority="845" operator="greaterThan">
      <formula>1</formula>
    </cfRule>
  </conditionalFormatting>
  <conditionalFormatting sqref="J503:K504">
    <cfRule type="cellIs" dxfId="966" priority="844" operator="greaterThan">
      <formula>1</formula>
    </cfRule>
  </conditionalFormatting>
  <conditionalFormatting sqref="N503:O504">
    <cfRule type="cellIs" dxfId="965" priority="843" operator="greaterThan">
      <formula>1</formula>
    </cfRule>
  </conditionalFormatting>
  <conditionalFormatting sqref="J505:K505">
    <cfRule type="cellIs" dxfId="964" priority="842" operator="greaterThan">
      <formula>1</formula>
    </cfRule>
  </conditionalFormatting>
  <conditionalFormatting sqref="N505:O505">
    <cfRule type="cellIs" dxfId="963" priority="841" operator="greaterThan">
      <formula>1</formula>
    </cfRule>
  </conditionalFormatting>
  <conditionalFormatting sqref="X506:Y507">
    <cfRule type="cellIs" dxfId="962" priority="840" operator="greaterThan">
      <formula>1</formula>
    </cfRule>
  </conditionalFormatting>
  <conditionalFormatting sqref="AB506:AC507">
    <cfRule type="cellIs" dxfId="961" priority="839" operator="greaterThan">
      <formula>1</formula>
    </cfRule>
  </conditionalFormatting>
  <conditionalFormatting sqref="J506:K507">
    <cfRule type="cellIs" dxfId="960" priority="838" operator="greaterThan">
      <formula>1</formula>
    </cfRule>
  </conditionalFormatting>
  <conditionalFormatting sqref="N506:O507">
    <cfRule type="cellIs" dxfId="959" priority="837" operator="greaterThan">
      <formula>1</formula>
    </cfRule>
  </conditionalFormatting>
  <conditionalFormatting sqref="J509:K509">
    <cfRule type="cellIs" dxfId="958" priority="836" operator="greaterThan">
      <formula>1</formula>
    </cfRule>
  </conditionalFormatting>
  <conditionalFormatting sqref="N509:O509">
    <cfRule type="cellIs" dxfId="957" priority="835" operator="greaterThan">
      <formula>1</formula>
    </cfRule>
  </conditionalFormatting>
  <conditionalFormatting sqref="X509:Y509">
    <cfRule type="cellIs" dxfId="956" priority="834" operator="greaterThan">
      <formula>1</formula>
    </cfRule>
  </conditionalFormatting>
  <conditionalFormatting sqref="AB509:AC509">
    <cfRule type="cellIs" dxfId="955" priority="833" operator="greaterThan">
      <formula>1</formula>
    </cfRule>
  </conditionalFormatting>
  <conditionalFormatting sqref="J510:K511">
    <cfRule type="cellIs" dxfId="954" priority="832" operator="greaterThan">
      <formula>1</formula>
    </cfRule>
  </conditionalFormatting>
  <conditionalFormatting sqref="N510:O511">
    <cfRule type="cellIs" dxfId="953" priority="831" operator="greaterThan">
      <formula>1</formula>
    </cfRule>
  </conditionalFormatting>
  <conditionalFormatting sqref="X510:Y511">
    <cfRule type="cellIs" dxfId="952" priority="830" operator="greaterThan">
      <formula>1</formula>
    </cfRule>
  </conditionalFormatting>
  <conditionalFormatting sqref="AB510:AC511">
    <cfRule type="cellIs" dxfId="951" priority="829" operator="greaterThan">
      <formula>1</formula>
    </cfRule>
  </conditionalFormatting>
  <conditionalFormatting sqref="X518:Y518 X515:Y515 X512:Y512">
    <cfRule type="cellIs" dxfId="950" priority="828" operator="greaterThan">
      <formula>1</formula>
    </cfRule>
  </conditionalFormatting>
  <conditionalFormatting sqref="AB518:AC518 AB515:AC515 AB512:AC512">
    <cfRule type="cellIs" dxfId="949" priority="827" operator="greaterThan">
      <formula>1</formula>
    </cfRule>
  </conditionalFormatting>
  <conditionalFormatting sqref="J512:K512">
    <cfRule type="cellIs" dxfId="948" priority="826" operator="greaterThan">
      <formula>1</formula>
    </cfRule>
  </conditionalFormatting>
  <conditionalFormatting sqref="N512:O512">
    <cfRule type="cellIs" dxfId="947" priority="825" operator="greaterThan">
      <formula>1</formula>
    </cfRule>
  </conditionalFormatting>
  <conditionalFormatting sqref="X513:Y514">
    <cfRule type="cellIs" dxfId="946" priority="824" operator="greaterThan">
      <formula>1</formula>
    </cfRule>
  </conditionalFormatting>
  <conditionalFormatting sqref="AB513:AC514">
    <cfRule type="cellIs" dxfId="945" priority="823" operator="greaterThan">
      <formula>1</formula>
    </cfRule>
  </conditionalFormatting>
  <conditionalFormatting sqref="J513:K514">
    <cfRule type="cellIs" dxfId="944" priority="822" operator="greaterThan">
      <formula>1</formula>
    </cfRule>
  </conditionalFormatting>
  <conditionalFormatting sqref="N513:O514">
    <cfRule type="cellIs" dxfId="943" priority="821" operator="greaterThan">
      <formula>1</formula>
    </cfRule>
  </conditionalFormatting>
  <conditionalFormatting sqref="J515:K515">
    <cfRule type="cellIs" dxfId="942" priority="820" operator="greaterThan">
      <formula>1</formula>
    </cfRule>
  </conditionalFormatting>
  <conditionalFormatting sqref="N515:O515">
    <cfRule type="cellIs" dxfId="941" priority="819" operator="greaterThan">
      <formula>1</formula>
    </cfRule>
  </conditionalFormatting>
  <conditionalFormatting sqref="X516:Y517">
    <cfRule type="cellIs" dxfId="940" priority="818" operator="greaterThan">
      <formula>1</formula>
    </cfRule>
  </conditionalFormatting>
  <conditionalFormatting sqref="AB516:AC517">
    <cfRule type="cellIs" dxfId="939" priority="817" operator="greaterThan">
      <formula>1</formula>
    </cfRule>
  </conditionalFormatting>
  <conditionalFormatting sqref="J516:K517">
    <cfRule type="cellIs" dxfId="938" priority="816" operator="greaterThan">
      <formula>1</formula>
    </cfRule>
  </conditionalFormatting>
  <conditionalFormatting sqref="N516:O517">
    <cfRule type="cellIs" dxfId="937" priority="815" operator="greaterThan">
      <formula>1</formula>
    </cfRule>
  </conditionalFormatting>
  <conditionalFormatting sqref="J518:K518">
    <cfRule type="cellIs" dxfId="936" priority="814" operator="greaterThan">
      <formula>1</formula>
    </cfRule>
  </conditionalFormatting>
  <conditionalFormatting sqref="N518:O518">
    <cfRule type="cellIs" dxfId="935" priority="813" operator="greaterThan">
      <formula>1</formula>
    </cfRule>
  </conditionalFormatting>
  <conditionalFormatting sqref="X519:Y520">
    <cfRule type="cellIs" dxfId="934" priority="812" operator="greaterThan">
      <formula>1</formula>
    </cfRule>
  </conditionalFormatting>
  <conditionalFormatting sqref="AB519:AC520">
    <cfRule type="cellIs" dxfId="933" priority="811" operator="greaterThan">
      <formula>1</formula>
    </cfRule>
  </conditionalFormatting>
  <conditionalFormatting sqref="J519:K520">
    <cfRule type="cellIs" dxfId="932" priority="810" operator="greaterThan">
      <formula>1</formula>
    </cfRule>
  </conditionalFormatting>
  <conditionalFormatting sqref="N519:O520">
    <cfRule type="cellIs" dxfId="931" priority="809" operator="greaterThan">
      <formula>1</formula>
    </cfRule>
  </conditionalFormatting>
  <conditionalFormatting sqref="J522:K522">
    <cfRule type="cellIs" dxfId="930" priority="808" operator="greaterThan">
      <formula>1</formula>
    </cfRule>
  </conditionalFormatting>
  <conditionalFormatting sqref="N522:O522">
    <cfRule type="cellIs" dxfId="929" priority="807" operator="greaterThan">
      <formula>1</formula>
    </cfRule>
  </conditionalFormatting>
  <conditionalFormatting sqref="X522:Y522">
    <cfRule type="cellIs" dxfId="928" priority="806" operator="greaterThan">
      <formula>1</formula>
    </cfRule>
  </conditionalFormatting>
  <conditionalFormatting sqref="AB522:AC522">
    <cfRule type="cellIs" dxfId="927" priority="805" operator="greaterThan">
      <formula>1</formula>
    </cfRule>
  </conditionalFormatting>
  <conditionalFormatting sqref="J523:K524">
    <cfRule type="cellIs" dxfId="926" priority="804" operator="greaterThan">
      <formula>1</formula>
    </cfRule>
  </conditionalFormatting>
  <conditionalFormatting sqref="N523:O524">
    <cfRule type="cellIs" dxfId="925" priority="803" operator="greaterThan">
      <formula>1</formula>
    </cfRule>
  </conditionalFormatting>
  <conditionalFormatting sqref="X523:Y524">
    <cfRule type="cellIs" dxfId="924" priority="802" operator="greaterThan">
      <formula>1</formula>
    </cfRule>
  </conditionalFormatting>
  <conditionalFormatting sqref="AB523:AC524">
    <cfRule type="cellIs" dxfId="923" priority="801" operator="greaterThan">
      <formula>1</formula>
    </cfRule>
  </conditionalFormatting>
  <conditionalFormatting sqref="X531:Y531 X528:Y528 X525:Y525">
    <cfRule type="cellIs" dxfId="922" priority="800" operator="greaterThan">
      <formula>1</formula>
    </cfRule>
  </conditionalFormatting>
  <conditionalFormatting sqref="AB531:AC531 AB528:AC528 AB525:AC525">
    <cfRule type="cellIs" dxfId="921" priority="799" operator="greaterThan">
      <formula>1</formula>
    </cfRule>
  </conditionalFormatting>
  <conditionalFormatting sqref="J525:K525">
    <cfRule type="cellIs" dxfId="920" priority="798" operator="greaterThan">
      <formula>1</formula>
    </cfRule>
  </conditionalFormatting>
  <conditionalFormatting sqref="N525:O525">
    <cfRule type="cellIs" dxfId="919" priority="797" operator="greaterThan">
      <formula>1</formula>
    </cfRule>
  </conditionalFormatting>
  <conditionalFormatting sqref="X526:Y527">
    <cfRule type="cellIs" dxfId="918" priority="796" operator="greaterThan">
      <formula>1</formula>
    </cfRule>
  </conditionalFormatting>
  <conditionalFormatting sqref="AB526:AC527">
    <cfRule type="cellIs" dxfId="917" priority="795" operator="greaterThan">
      <formula>1</formula>
    </cfRule>
  </conditionalFormatting>
  <conditionalFormatting sqref="J526:K527">
    <cfRule type="cellIs" dxfId="916" priority="794" operator="greaterThan">
      <formula>1</formula>
    </cfRule>
  </conditionalFormatting>
  <conditionalFormatting sqref="N526:O527">
    <cfRule type="cellIs" dxfId="915" priority="793" operator="greaterThan">
      <formula>1</formula>
    </cfRule>
  </conditionalFormatting>
  <conditionalFormatting sqref="J528:K528">
    <cfRule type="cellIs" dxfId="914" priority="792" operator="greaterThan">
      <formula>1</formula>
    </cfRule>
  </conditionalFormatting>
  <conditionalFormatting sqref="N528:O528">
    <cfRule type="cellIs" dxfId="913" priority="791" operator="greaterThan">
      <formula>1</formula>
    </cfRule>
  </conditionalFormatting>
  <conditionalFormatting sqref="X529:Y530">
    <cfRule type="cellIs" dxfId="912" priority="790" operator="greaterThan">
      <formula>1</formula>
    </cfRule>
  </conditionalFormatting>
  <conditionalFormatting sqref="AB529:AC530">
    <cfRule type="cellIs" dxfId="911" priority="789" operator="greaterThan">
      <formula>1</formula>
    </cfRule>
  </conditionalFormatting>
  <conditionalFormatting sqref="J529:K530">
    <cfRule type="cellIs" dxfId="910" priority="788" operator="greaterThan">
      <formula>1</formula>
    </cfRule>
  </conditionalFormatting>
  <conditionalFormatting sqref="N529:O530">
    <cfRule type="cellIs" dxfId="909" priority="787" operator="greaterThan">
      <formula>1</formula>
    </cfRule>
  </conditionalFormatting>
  <conditionalFormatting sqref="J531:K531">
    <cfRule type="cellIs" dxfId="908" priority="786" operator="greaterThan">
      <formula>1</formula>
    </cfRule>
  </conditionalFormatting>
  <conditionalFormatting sqref="N531:O531">
    <cfRule type="cellIs" dxfId="907" priority="785" operator="greaterThan">
      <formula>1</formula>
    </cfRule>
  </conditionalFormatting>
  <conditionalFormatting sqref="X532:Y533">
    <cfRule type="cellIs" dxfId="906" priority="784" operator="greaterThan">
      <formula>1</formula>
    </cfRule>
  </conditionalFormatting>
  <conditionalFormatting sqref="AB532:AC533">
    <cfRule type="cellIs" dxfId="905" priority="783" operator="greaterThan">
      <formula>1</formula>
    </cfRule>
  </conditionalFormatting>
  <conditionalFormatting sqref="J532:K533">
    <cfRule type="cellIs" dxfId="904" priority="782" operator="greaterThan">
      <formula>1</formula>
    </cfRule>
  </conditionalFormatting>
  <conditionalFormatting sqref="N532:O533">
    <cfRule type="cellIs" dxfId="903" priority="781" operator="greaterThan">
      <formula>1</formula>
    </cfRule>
  </conditionalFormatting>
  <conditionalFormatting sqref="J535:K535">
    <cfRule type="cellIs" dxfId="902" priority="780" operator="greaterThan">
      <formula>1</formula>
    </cfRule>
  </conditionalFormatting>
  <conditionalFormatting sqref="N535:O535">
    <cfRule type="cellIs" dxfId="901" priority="779" operator="greaterThan">
      <formula>1</formula>
    </cfRule>
  </conditionalFormatting>
  <conditionalFormatting sqref="X535:Y535">
    <cfRule type="cellIs" dxfId="900" priority="778" operator="greaterThan">
      <formula>1</formula>
    </cfRule>
  </conditionalFormatting>
  <conditionalFormatting sqref="AB535:AC535">
    <cfRule type="cellIs" dxfId="899" priority="777" operator="greaterThan">
      <formula>1</formula>
    </cfRule>
  </conditionalFormatting>
  <conditionalFormatting sqref="J536:K537">
    <cfRule type="cellIs" dxfId="898" priority="776" operator="greaterThan">
      <formula>1</formula>
    </cfRule>
  </conditionalFormatting>
  <conditionalFormatting sqref="N536:O537">
    <cfRule type="cellIs" dxfId="897" priority="775" operator="greaterThan">
      <formula>1</formula>
    </cfRule>
  </conditionalFormatting>
  <conditionalFormatting sqref="X536:Y537">
    <cfRule type="cellIs" dxfId="896" priority="774" operator="greaterThan">
      <formula>1</formula>
    </cfRule>
  </conditionalFormatting>
  <conditionalFormatting sqref="AB536:AC537">
    <cfRule type="cellIs" dxfId="895" priority="773" operator="greaterThan">
      <formula>1</formula>
    </cfRule>
  </conditionalFormatting>
  <conditionalFormatting sqref="X544:Y544 X541:Y541 X538:Y538">
    <cfRule type="cellIs" dxfId="894" priority="772" operator="greaterThan">
      <formula>1</formula>
    </cfRule>
  </conditionalFormatting>
  <conditionalFormatting sqref="AB544:AC544 AB541:AC541 AB538:AC538">
    <cfRule type="cellIs" dxfId="893" priority="771" operator="greaterThan">
      <formula>1</formula>
    </cfRule>
  </conditionalFormatting>
  <conditionalFormatting sqref="J538:K538">
    <cfRule type="cellIs" dxfId="892" priority="770" operator="greaterThan">
      <formula>1</formula>
    </cfRule>
  </conditionalFormatting>
  <conditionalFormatting sqref="N538:O538">
    <cfRule type="cellIs" dxfId="891" priority="769" operator="greaterThan">
      <formula>1</formula>
    </cfRule>
  </conditionalFormatting>
  <conditionalFormatting sqref="X539:Y540">
    <cfRule type="cellIs" dxfId="890" priority="768" operator="greaterThan">
      <formula>1</formula>
    </cfRule>
  </conditionalFormatting>
  <conditionalFormatting sqref="AB539:AC540">
    <cfRule type="cellIs" dxfId="889" priority="767" operator="greaterThan">
      <formula>1</formula>
    </cfRule>
  </conditionalFormatting>
  <conditionalFormatting sqref="J539:K540">
    <cfRule type="cellIs" dxfId="888" priority="766" operator="greaterThan">
      <formula>1</formula>
    </cfRule>
  </conditionalFormatting>
  <conditionalFormatting sqref="N539:O540">
    <cfRule type="cellIs" dxfId="887" priority="765" operator="greaterThan">
      <formula>1</formula>
    </cfRule>
  </conditionalFormatting>
  <conditionalFormatting sqref="J541:K541">
    <cfRule type="cellIs" dxfId="886" priority="764" operator="greaterThan">
      <formula>1</formula>
    </cfRule>
  </conditionalFormatting>
  <conditionalFormatting sqref="N541:O541">
    <cfRule type="cellIs" dxfId="885" priority="763" operator="greaterThan">
      <formula>1</formula>
    </cfRule>
  </conditionalFormatting>
  <conditionalFormatting sqref="X542:Y543">
    <cfRule type="cellIs" dxfId="884" priority="762" operator="greaterThan">
      <formula>1</formula>
    </cfRule>
  </conditionalFormatting>
  <conditionalFormatting sqref="AB542:AC543">
    <cfRule type="cellIs" dxfId="883" priority="761" operator="greaterThan">
      <formula>1</formula>
    </cfRule>
  </conditionalFormatting>
  <conditionalFormatting sqref="J542:K543">
    <cfRule type="cellIs" dxfId="882" priority="760" operator="greaterThan">
      <formula>1</formula>
    </cfRule>
  </conditionalFormatting>
  <conditionalFormatting sqref="N542:O543">
    <cfRule type="cellIs" dxfId="881" priority="759" operator="greaterThan">
      <formula>1</formula>
    </cfRule>
  </conditionalFormatting>
  <conditionalFormatting sqref="J544:K544">
    <cfRule type="cellIs" dxfId="880" priority="758" operator="greaterThan">
      <formula>1</formula>
    </cfRule>
  </conditionalFormatting>
  <conditionalFormatting sqref="N544:O544">
    <cfRule type="cellIs" dxfId="879" priority="757" operator="greaterThan">
      <formula>1</formula>
    </cfRule>
  </conditionalFormatting>
  <conditionalFormatting sqref="X545:Y546">
    <cfRule type="cellIs" dxfId="878" priority="756" operator="greaterThan">
      <formula>1</formula>
    </cfRule>
  </conditionalFormatting>
  <conditionalFormatting sqref="AB545:AC546">
    <cfRule type="cellIs" dxfId="877" priority="755" operator="greaterThan">
      <formula>1</formula>
    </cfRule>
  </conditionalFormatting>
  <conditionalFormatting sqref="J545:K546">
    <cfRule type="cellIs" dxfId="876" priority="754" operator="greaterThan">
      <formula>1</formula>
    </cfRule>
  </conditionalFormatting>
  <conditionalFormatting sqref="N545:O546">
    <cfRule type="cellIs" dxfId="875" priority="753" operator="greaterThan">
      <formula>1</formula>
    </cfRule>
  </conditionalFormatting>
  <conditionalFormatting sqref="J548:K548">
    <cfRule type="cellIs" dxfId="874" priority="752" operator="greaterThan">
      <formula>1</formula>
    </cfRule>
  </conditionalFormatting>
  <conditionalFormatting sqref="N548:O548">
    <cfRule type="cellIs" dxfId="873" priority="751" operator="greaterThan">
      <formula>1</formula>
    </cfRule>
  </conditionalFormatting>
  <conditionalFormatting sqref="X548:Y548">
    <cfRule type="cellIs" dxfId="872" priority="750" operator="greaterThan">
      <formula>1</formula>
    </cfRule>
  </conditionalFormatting>
  <conditionalFormatting sqref="AB548:AC548">
    <cfRule type="cellIs" dxfId="871" priority="749" operator="greaterThan">
      <formula>1</formula>
    </cfRule>
  </conditionalFormatting>
  <conditionalFormatting sqref="J549:K550">
    <cfRule type="cellIs" dxfId="870" priority="748" operator="greaterThan">
      <formula>1</formula>
    </cfRule>
  </conditionalFormatting>
  <conditionalFormatting sqref="N549:O550">
    <cfRule type="cellIs" dxfId="869" priority="747" operator="greaterThan">
      <formula>1</formula>
    </cfRule>
  </conditionalFormatting>
  <conditionalFormatting sqref="X549:Y550">
    <cfRule type="cellIs" dxfId="868" priority="746" operator="greaterThan">
      <formula>1</formula>
    </cfRule>
  </conditionalFormatting>
  <conditionalFormatting sqref="AB549:AC550">
    <cfRule type="cellIs" dxfId="867" priority="745" operator="greaterThan">
      <formula>1</formula>
    </cfRule>
  </conditionalFormatting>
  <conditionalFormatting sqref="X557:Y557 X554:Y554 X551:Y551">
    <cfRule type="cellIs" dxfId="866" priority="744" operator="greaterThan">
      <formula>1</formula>
    </cfRule>
  </conditionalFormatting>
  <conditionalFormatting sqref="AB557:AC557 AB554:AC554 AB551:AC551">
    <cfRule type="cellIs" dxfId="865" priority="743" operator="greaterThan">
      <formula>1</formula>
    </cfRule>
  </conditionalFormatting>
  <conditionalFormatting sqref="J551:K551">
    <cfRule type="cellIs" dxfId="864" priority="742" operator="greaterThan">
      <formula>1</formula>
    </cfRule>
  </conditionalFormatting>
  <conditionalFormatting sqref="N551:O551">
    <cfRule type="cellIs" dxfId="863" priority="741" operator="greaterThan">
      <formula>1</formula>
    </cfRule>
  </conditionalFormatting>
  <conditionalFormatting sqref="X552:Y553">
    <cfRule type="cellIs" dxfId="862" priority="740" operator="greaterThan">
      <formula>1</formula>
    </cfRule>
  </conditionalFormatting>
  <conditionalFormatting sqref="AB552:AC553">
    <cfRule type="cellIs" dxfId="861" priority="739" operator="greaterThan">
      <formula>1</formula>
    </cfRule>
  </conditionalFormatting>
  <conditionalFormatting sqref="J552:K553">
    <cfRule type="cellIs" dxfId="860" priority="738" operator="greaterThan">
      <formula>1</formula>
    </cfRule>
  </conditionalFormatting>
  <conditionalFormatting sqref="N552:O553">
    <cfRule type="cellIs" dxfId="859" priority="737" operator="greaterThan">
      <formula>1</formula>
    </cfRule>
  </conditionalFormatting>
  <conditionalFormatting sqref="J554:K554">
    <cfRule type="cellIs" dxfId="858" priority="736" operator="greaterThan">
      <formula>1</formula>
    </cfRule>
  </conditionalFormatting>
  <conditionalFormatting sqref="N554:O554">
    <cfRule type="cellIs" dxfId="857" priority="735" operator="greaterThan">
      <formula>1</formula>
    </cfRule>
  </conditionalFormatting>
  <conditionalFormatting sqref="X555:Y556">
    <cfRule type="cellIs" dxfId="856" priority="734" operator="greaterThan">
      <formula>1</formula>
    </cfRule>
  </conditionalFormatting>
  <conditionalFormatting sqref="AB555:AC556">
    <cfRule type="cellIs" dxfId="855" priority="733" operator="greaterThan">
      <formula>1</formula>
    </cfRule>
  </conditionalFormatting>
  <conditionalFormatting sqref="J555:K556">
    <cfRule type="cellIs" dxfId="854" priority="732" operator="greaterThan">
      <formula>1</formula>
    </cfRule>
  </conditionalFormatting>
  <conditionalFormatting sqref="N555:O556">
    <cfRule type="cellIs" dxfId="853" priority="731" operator="greaterThan">
      <formula>1</formula>
    </cfRule>
  </conditionalFormatting>
  <conditionalFormatting sqref="J557:K557">
    <cfRule type="cellIs" dxfId="852" priority="730" operator="greaterThan">
      <formula>1</formula>
    </cfRule>
  </conditionalFormatting>
  <conditionalFormatting sqref="N557:O557">
    <cfRule type="cellIs" dxfId="851" priority="729" operator="greaterThan">
      <formula>1</formula>
    </cfRule>
  </conditionalFormatting>
  <conditionalFormatting sqref="X558:Y559">
    <cfRule type="cellIs" dxfId="850" priority="728" operator="greaterThan">
      <formula>1</formula>
    </cfRule>
  </conditionalFormatting>
  <conditionalFormatting sqref="AB558:AC559">
    <cfRule type="cellIs" dxfId="849" priority="727" operator="greaterThan">
      <formula>1</formula>
    </cfRule>
  </conditionalFormatting>
  <conditionalFormatting sqref="J558:K559">
    <cfRule type="cellIs" dxfId="848" priority="726" operator="greaterThan">
      <formula>1</formula>
    </cfRule>
  </conditionalFormatting>
  <conditionalFormatting sqref="N558:O559">
    <cfRule type="cellIs" dxfId="847" priority="725" operator="greaterThan">
      <formula>1</formula>
    </cfRule>
  </conditionalFormatting>
  <conditionalFormatting sqref="J561:K561">
    <cfRule type="cellIs" dxfId="846" priority="724" operator="greaterThan">
      <formula>1</formula>
    </cfRule>
  </conditionalFormatting>
  <conditionalFormatting sqref="N561:O561">
    <cfRule type="cellIs" dxfId="845" priority="723" operator="greaterThan">
      <formula>1</formula>
    </cfRule>
  </conditionalFormatting>
  <conditionalFormatting sqref="X561:Y561">
    <cfRule type="cellIs" dxfId="844" priority="722" operator="greaterThan">
      <formula>1</formula>
    </cfRule>
  </conditionalFormatting>
  <conditionalFormatting sqref="AB561:AC561">
    <cfRule type="cellIs" dxfId="843" priority="721" operator="greaterThan">
      <formula>1</formula>
    </cfRule>
  </conditionalFormatting>
  <conditionalFormatting sqref="J562:K563">
    <cfRule type="cellIs" dxfId="842" priority="720" operator="greaterThan">
      <formula>1</formula>
    </cfRule>
  </conditionalFormatting>
  <conditionalFormatting sqref="N562:O563">
    <cfRule type="cellIs" dxfId="841" priority="719" operator="greaterThan">
      <formula>1</formula>
    </cfRule>
  </conditionalFormatting>
  <conditionalFormatting sqref="X562:Y563">
    <cfRule type="cellIs" dxfId="840" priority="718" operator="greaterThan">
      <formula>1</formula>
    </cfRule>
  </conditionalFormatting>
  <conditionalFormatting sqref="AB562:AC563">
    <cfRule type="cellIs" dxfId="839" priority="717" operator="greaterThan">
      <formula>1</formula>
    </cfRule>
  </conditionalFormatting>
  <conditionalFormatting sqref="X570:Y570 X567:Y567 X564:Y564">
    <cfRule type="cellIs" dxfId="838" priority="716" operator="greaterThan">
      <formula>1</formula>
    </cfRule>
  </conditionalFormatting>
  <conditionalFormatting sqref="AB570:AC570 AB567:AC567 AB564:AC564">
    <cfRule type="cellIs" dxfId="837" priority="715" operator="greaterThan">
      <formula>1</formula>
    </cfRule>
  </conditionalFormatting>
  <conditionalFormatting sqref="J564:K564">
    <cfRule type="cellIs" dxfId="836" priority="714" operator="greaterThan">
      <formula>1</formula>
    </cfRule>
  </conditionalFormatting>
  <conditionalFormatting sqref="N564:O564">
    <cfRule type="cellIs" dxfId="835" priority="713" operator="greaterThan">
      <formula>1</formula>
    </cfRule>
  </conditionalFormatting>
  <conditionalFormatting sqref="X565:Y566">
    <cfRule type="cellIs" dxfId="834" priority="712" operator="greaterThan">
      <formula>1</formula>
    </cfRule>
  </conditionalFormatting>
  <conditionalFormatting sqref="AB565:AC566">
    <cfRule type="cellIs" dxfId="833" priority="711" operator="greaterThan">
      <formula>1</formula>
    </cfRule>
  </conditionalFormatting>
  <conditionalFormatting sqref="J565:K566">
    <cfRule type="cellIs" dxfId="832" priority="710" operator="greaterThan">
      <formula>1</formula>
    </cfRule>
  </conditionalFormatting>
  <conditionalFormatting sqref="N565:O566">
    <cfRule type="cellIs" dxfId="831" priority="709" operator="greaterThan">
      <formula>1</formula>
    </cfRule>
  </conditionalFormatting>
  <conditionalFormatting sqref="J567:K567">
    <cfRule type="cellIs" dxfId="830" priority="708" operator="greaterThan">
      <formula>1</formula>
    </cfRule>
  </conditionalFormatting>
  <conditionalFormatting sqref="N567:O567">
    <cfRule type="cellIs" dxfId="829" priority="707" operator="greaterThan">
      <formula>1</formula>
    </cfRule>
  </conditionalFormatting>
  <conditionalFormatting sqref="X568:Y569">
    <cfRule type="cellIs" dxfId="828" priority="706" operator="greaterThan">
      <formula>1</formula>
    </cfRule>
  </conditionalFormatting>
  <conditionalFormatting sqref="AB568:AC569">
    <cfRule type="cellIs" dxfId="827" priority="705" operator="greaterThan">
      <formula>1</formula>
    </cfRule>
  </conditionalFormatting>
  <conditionalFormatting sqref="J568:K569">
    <cfRule type="cellIs" dxfId="826" priority="704" operator="greaterThan">
      <formula>1</formula>
    </cfRule>
  </conditionalFormatting>
  <conditionalFormatting sqref="N568:O569">
    <cfRule type="cellIs" dxfId="825" priority="703" operator="greaterThan">
      <formula>1</formula>
    </cfRule>
  </conditionalFormatting>
  <conditionalFormatting sqref="J570:K570">
    <cfRule type="cellIs" dxfId="824" priority="702" operator="greaterThan">
      <formula>1</formula>
    </cfRule>
  </conditionalFormatting>
  <conditionalFormatting sqref="N570:O570">
    <cfRule type="cellIs" dxfId="823" priority="701" operator="greaterThan">
      <formula>1</formula>
    </cfRule>
  </conditionalFormatting>
  <conditionalFormatting sqref="X571:Y572">
    <cfRule type="cellIs" dxfId="822" priority="700" operator="greaterThan">
      <formula>1</formula>
    </cfRule>
  </conditionalFormatting>
  <conditionalFormatting sqref="AB571:AC572">
    <cfRule type="cellIs" dxfId="821" priority="699" operator="greaterThan">
      <formula>1</formula>
    </cfRule>
  </conditionalFormatting>
  <conditionalFormatting sqref="J571:K572">
    <cfRule type="cellIs" dxfId="820" priority="698" operator="greaterThan">
      <formula>1</formula>
    </cfRule>
  </conditionalFormatting>
  <conditionalFormatting sqref="N571:O572">
    <cfRule type="cellIs" dxfId="819" priority="697" operator="greaterThan">
      <formula>1</formula>
    </cfRule>
  </conditionalFormatting>
  <conditionalFormatting sqref="J574:K574">
    <cfRule type="cellIs" dxfId="818" priority="696" operator="greaterThan">
      <formula>1</formula>
    </cfRule>
  </conditionalFormatting>
  <conditionalFormatting sqref="N574:O574">
    <cfRule type="cellIs" dxfId="817" priority="695" operator="greaterThan">
      <formula>1</formula>
    </cfRule>
  </conditionalFormatting>
  <conditionalFormatting sqref="X574:Y574">
    <cfRule type="cellIs" dxfId="816" priority="694" operator="greaterThan">
      <formula>1</formula>
    </cfRule>
  </conditionalFormatting>
  <conditionalFormatting sqref="AB574:AC574">
    <cfRule type="cellIs" dxfId="815" priority="693" operator="greaterThan">
      <formula>1</formula>
    </cfRule>
  </conditionalFormatting>
  <conditionalFormatting sqref="J575:K576">
    <cfRule type="cellIs" dxfId="814" priority="692" operator="greaterThan">
      <formula>1</formula>
    </cfRule>
  </conditionalFormatting>
  <conditionalFormatting sqref="N575:O576">
    <cfRule type="cellIs" dxfId="813" priority="691" operator="greaterThan">
      <formula>1</formula>
    </cfRule>
  </conditionalFormatting>
  <conditionalFormatting sqref="X575:Y576">
    <cfRule type="cellIs" dxfId="812" priority="690" operator="greaterThan">
      <formula>1</formula>
    </cfRule>
  </conditionalFormatting>
  <conditionalFormatting sqref="AB575:AC576">
    <cfRule type="cellIs" dxfId="811" priority="689" operator="greaterThan">
      <formula>1</formula>
    </cfRule>
  </conditionalFormatting>
  <conditionalFormatting sqref="X583:Y583 X580:Y580 X577:Y577">
    <cfRule type="cellIs" dxfId="810" priority="688" operator="greaterThan">
      <formula>1</formula>
    </cfRule>
  </conditionalFormatting>
  <conditionalFormatting sqref="AB583:AC583 AB580:AC580 AB577:AC577">
    <cfRule type="cellIs" dxfId="809" priority="687" operator="greaterThan">
      <formula>1</formula>
    </cfRule>
  </conditionalFormatting>
  <conditionalFormatting sqref="J577:K577">
    <cfRule type="cellIs" dxfId="808" priority="686" operator="greaterThan">
      <formula>1</formula>
    </cfRule>
  </conditionalFormatting>
  <conditionalFormatting sqref="N577:O577">
    <cfRule type="cellIs" dxfId="807" priority="685" operator="greaterThan">
      <formula>1</formula>
    </cfRule>
  </conditionalFormatting>
  <conditionalFormatting sqref="X578:Y579">
    <cfRule type="cellIs" dxfId="806" priority="684" operator="greaterThan">
      <formula>1</formula>
    </cfRule>
  </conditionalFormatting>
  <conditionalFormatting sqref="AB578:AC579">
    <cfRule type="cellIs" dxfId="805" priority="683" operator="greaterThan">
      <formula>1</formula>
    </cfRule>
  </conditionalFormatting>
  <conditionalFormatting sqref="J578:K579">
    <cfRule type="cellIs" dxfId="804" priority="682" operator="greaterThan">
      <formula>1</formula>
    </cfRule>
  </conditionalFormatting>
  <conditionalFormatting sqref="N578:O579">
    <cfRule type="cellIs" dxfId="803" priority="681" operator="greaterThan">
      <formula>1</formula>
    </cfRule>
  </conditionalFormatting>
  <conditionalFormatting sqref="J580:K580">
    <cfRule type="cellIs" dxfId="802" priority="680" operator="greaterThan">
      <formula>1</formula>
    </cfRule>
  </conditionalFormatting>
  <conditionalFormatting sqref="N580:O580">
    <cfRule type="cellIs" dxfId="801" priority="679" operator="greaterThan">
      <formula>1</formula>
    </cfRule>
  </conditionalFormatting>
  <conditionalFormatting sqref="X581:Y582">
    <cfRule type="cellIs" dxfId="800" priority="678" operator="greaterThan">
      <formula>1</formula>
    </cfRule>
  </conditionalFormatting>
  <conditionalFormatting sqref="AB581:AC582">
    <cfRule type="cellIs" dxfId="799" priority="677" operator="greaterThan">
      <formula>1</formula>
    </cfRule>
  </conditionalFormatting>
  <conditionalFormatting sqref="J581:K582">
    <cfRule type="cellIs" dxfId="798" priority="676" operator="greaterThan">
      <formula>1</formula>
    </cfRule>
  </conditionalFormatting>
  <conditionalFormatting sqref="N581:O582">
    <cfRule type="cellIs" dxfId="797" priority="675" operator="greaterThan">
      <formula>1</formula>
    </cfRule>
  </conditionalFormatting>
  <conditionalFormatting sqref="J583:K583">
    <cfRule type="cellIs" dxfId="796" priority="674" operator="greaterThan">
      <formula>1</formula>
    </cfRule>
  </conditionalFormatting>
  <conditionalFormatting sqref="N583:O583">
    <cfRule type="cellIs" dxfId="795" priority="673" operator="greaterThan">
      <formula>1</formula>
    </cfRule>
  </conditionalFormatting>
  <conditionalFormatting sqref="X584:Y585">
    <cfRule type="cellIs" dxfId="794" priority="672" operator="greaterThan">
      <formula>1</formula>
    </cfRule>
  </conditionalFormatting>
  <conditionalFormatting sqref="AB584:AC585">
    <cfRule type="cellIs" dxfId="793" priority="671" operator="greaterThan">
      <formula>1</formula>
    </cfRule>
  </conditionalFormatting>
  <conditionalFormatting sqref="J584:K585">
    <cfRule type="cellIs" dxfId="792" priority="670" operator="greaterThan">
      <formula>1</formula>
    </cfRule>
  </conditionalFormatting>
  <conditionalFormatting sqref="N584:O585">
    <cfRule type="cellIs" dxfId="791" priority="669" operator="greaterThan">
      <formula>1</formula>
    </cfRule>
  </conditionalFormatting>
  <conditionalFormatting sqref="J587:K587">
    <cfRule type="cellIs" dxfId="790" priority="668" operator="greaterThan">
      <formula>1</formula>
    </cfRule>
  </conditionalFormatting>
  <conditionalFormatting sqref="N587:O587">
    <cfRule type="cellIs" dxfId="789" priority="667" operator="greaterThan">
      <formula>1</formula>
    </cfRule>
  </conditionalFormatting>
  <conditionalFormatting sqref="X587:Y587">
    <cfRule type="cellIs" dxfId="788" priority="666" operator="greaterThan">
      <formula>1</formula>
    </cfRule>
  </conditionalFormatting>
  <conditionalFormatting sqref="AB587:AC587">
    <cfRule type="cellIs" dxfId="787" priority="665" operator="greaterThan">
      <formula>1</formula>
    </cfRule>
  </conditionalFormatting>
  <conditionalFormatting sqref="J588:K589">
    <cfRule type="cellIs" dxfId="786" priority="664" operator="greaterThan">
      <formula>1</formula>
    </cfRule>
  </conditionalFormatting>
  <conditionalFormatting sqref="N588:O589">
    <cfRule type="cellIs" dxfId="785" priority="663" operator="greaterThan">
      <formula>1</formula>
    </cfRule>
  </conditionalFormatting>
  <conditionalFormatting sqref="X588:Y589">
    <cfRule type="cellIs" dxfId="784" priority="662" operator="greaterThan">
      <formula>1</formula>
    </cfRule>
  </conditionalFormatting>
  <conditionalFormatting sqref="AB588:AC589">
    <cfRule type="cellIs" dxfId="783" priority="661" operator="greaterThan">
      <formula>1</formula>
    </cfRule>
  </conditionalFormatting>
  <conditionalFormatting sqref="X596:Y596 X593:Y593 X590:Y590">
    <cfRule type="cellIs" dxfId="782" priority="660" operator="greaterThan">
      <formula>1</formula>
    </cfRule>
  </conditionalFormatting>
  <conditionalFormatting sqref="AB596:AC596 AB593:AC593 AB590:AC590">
    <cfRule type="cellIs" dxfId="781" priority="659" operator="greaterThan">
      <formula>1</formula>
    </cfRule>
  </conditionalFormatting>
  <conditionalFormatting sqref="J590:K590">
    <cfRule type="cellIs" dxfId="780" priority="658" operator="greaterThan">
      <formula>1</formula>
    </cfRule>
  </conditionalFormatting>
  <conditionalFormatting sqref="N590:O590">
    <cfRule type="cellIs" dxfId="779" priority="657" operator="greaterThan">
      <formula>1</formula>
    </cfRule>
  </conditionalFormatting>
  <conditionalFormatting sqref="X591:Y592">
    <cfRule type="cellIs" dxfId="778" priority="656" operator="greaterThan">
      <formula>1</formula>
    </cfRule>
  </conditionalFormatting>
  <conditionalFormatting sqref="AB591:AC592">
    <cfRule type="cellIs" dxfId="777" priority="655" operator="greaterThan">
      <formula>1</formula>
    </cfRule>
  </conditionalFormatting>
  <conditionalFormatting sqref="J591:K592">
    <cfRule type="cellIs" dxfId="776" priority="654" operator="greaterThan">
      <formula>1</formula>
    </cfRule>
  </conditionalFormatting>
  <conditionalFormatting sqref="N591:O592">
    <cfRule type="cellIs" dxfId="775" priority="653" operator="greaterThan">
      <formula>1</formula>
    </cfRule>
  </conditionalFormatting>
  <conditionalFormatting sqref="J593:K593">
    <cfRule type="cellIs" dxfId="774" priority="652" operator="greaterThan">
      <formula>1</formula>
    </cfRule>
  </conditionalFormatting>
  <conditionalFormatting sqref="N593:O593">
    <cfRule type="cellIs" dxfId="773" priority="651" operator="greaterThan">
      <formula>1</formula>
    </cfRule>
  </conditionalFormatting>
  <conditionalFormatting sqref="X594:Y595">
    <cfRule type="cellIs" dxfId="772" priority="650" operator="greaterThan">
      <formula>1</formula>
    </cfRule>
  </conditionalFormatting>
  <conditionalFormatting sqref="AB594:AC595">
    <cfRule type="cellIs" dxfId="771" priority="649" operator="greaterThan">
      <formula>1</formula>
    </cfRule>
  </conditionalFormatting>
  <conditionalFormatting sqref="J594:K595">
    <cfRule type="cellIs" dxfId="770" priority="648" operator="greaterThan">
      <formula>1</formula>
    </cfRule>
  </conditionalFormatting>
  <conditionalFormatting sqref="N594:O595">
    <cfRule type="cellIs" dxfId="769" priority="647" operator="greaterThan">
      <formula>1</formula>
    </cfRule>
  </conditionalFormatting>
  <conditionalFormatting sqref="J596:K596">
    <cfRule type="cellIs" dxfId="768" priority="646" operator="greaterThan">
      <formula>1</formula>
    </cfRule>
  </conditionalFormatting>
  <conditionalFormatting sqref="N596:O596">
    <cfRule type="cellIs" dxfId="767" priority="645" operator="greaterThan">
      <formula>1</formula>
    </cfRule>
  </conditionalFormatting>
  <conditionalFormatting sqref="X597:Y598">
    <cfRule type="cellIs" dxfId="766" priority="644" operator="greaterThan">
      <formula>1</formula>
    </cfRule>
  </conditionalFormatting>
  <conditionalFormatting sqref="AB597:AC598">
    <cfRule type="cellIs" dxfId="765" priority="643" operator="greaterThan">
      <formula>1</formula>
    </cfRule>
  </conditionalFormatting>
  <conditionalFormatting sqref="J597:K598">
    <cfRule type="cellIs" dxfId="764" priority="642" operator="greaterThan">
      <formula>1</formula>
    </cfRule>
  </conditionalFormatting>
  <conditionalFormatting sqref="N597:O598">
    <cfRule type="cellIs" dxfId="763" priority="641" operator="greaterThan">
      <formula>1</formula>
    </cfRule>
  </conditionalFormatting>
  <conditionalFormatting sqref="J600:K600">
    <cfRule type="cellIs" dxfId="762" priority="640" operator="greaterThan">
      <formula>1</formula>
    </cfRule>
  </conditionalFormatting>
  <conditionalFormatting sqref="N600:O600">
    <cfRule type="cellIs" dxfId="761" priority="639" operator="greaterThan">
      <formula>1</formula>
    </cfRule>
  </conditionalFormatting>
  <conditionalFormatting sqref="X600:Y600">
    <cfRule type="cellIs" dxfId="760" priority="638" operator="greaterThan">
      <formula>1</formula>
    </cfRule>
  </conditionalFormatting>
  <conditionalFormatting sqref="AB600:AC600">
    <cfRule type="cellIs" dxfId="759" priority="637" operator="greaterThan">
      <formula>1</formula>
    </cfRule>
  </conditionalFormatting>
  <conditionalFormatting sqref="J601:K602">
    <cfRule type="cellIs" dxfId="758" priority="636" operator="greaterThan">
      <formula>1</formula>
    </cfRule>
  </conditionalFormatting>
  <conditionalFormatting sqref="N601:O602">
    <cfRule type="cellIs" dxfId="757" priority="635" operator="greaterThan">
      <formula>1</formula>
    </cfRule>
  </conditionalFormatting>
  <conditionalFormatting sqref="X601:Y602">
    <cfRule type="cellIs" dxfId="756" priority="634" operator="greaterThan">
      <formula>1</formula>
    </cfRule>
  </conditionalFormatting>
  <conditionalFormatting sqref="AB601:AC602">
    <cfRule type="cellIs" dxfId="755" priority="633" operator="greaterThan">
      <formula>1</formula>
    </cfRule>
  </conditionalFormatting>
  <conditionalFormatting sqref="X609:Y609 X606:Y606 X603:Y603">
    <cfRule type="cellIs" dxfId="754" priority="632" operator="greaterThan">
      <formula>1</formula>
    </cfRule>
  </conditionalFormatting>
  <conditionalFormatting sqref="AB609:AC609 AB606:AC606 AB603:AC603">
    <cfRule type="cellIs" dxfId="753" priority="631" operator="greaterThan">
      <formula>1</formula>
    </cfRule>
  </conditionalFormatting>
  <conditionalFormatting sqref="J603:K603">
    <cfRule type="cellIs" dxfId="752" priority="630" operator="greaterThan">
      <formula>1</formula>
    </cfRule>
  </conditionalFormatting>
  <conditionalFormatting sqref="N603:O603">
    <cfRule type="cellIs" dxfId="751" priority="629" operator="greaterThan">
      <formula>1</formula>
    </cfRule>
  </conditionalFormatting>
  <conditionalFormatting sqref="X604:Y605">
    <cfRule type="cellIs" dxfId="750" priority="628" operator="greaterThan">
      <formula>1</formula>
    </cfRule>
  </conditionalFormatting>
  <conditionalFormatting sqref="AB604:AC605">
    <cfRule type="cellIs" dxfId="749" priority="627" operator="greaterThan">
      <formula>1</formula>
    </cfRule>
  </conditionalFormatting>
  <conditionalFormatting sqref="J604:K605">
    <cfRule type="cellIs" dxfId="748" priority="626" operator="greaterThan">
      <formula>1</formula>
    </cfRule>
  </conditionalFormatting>
  <conditionalFormatting sqref="N604:O605">
    <cfRule type="cellIs" dxfId="747" priority="625" operator="greaterThan">
      <formula>1</formula>
    </cfRule>
  </conditionalFormatting>
  <conditionalFormatting sqref="J606:K606">
    <cfRule type="cellIs" dxfId="746" priority="624" operator="greaterThan">
      <formula>1</formula>
    </cfRule>
  </conditionalFormatting>
  <conditionalFormatting sqref="N606:O606">
    <cfRule type="cellIs" dxfId="745" priority="623" operator="greaterThan">
      <formula>1</formula>
    </cfRule>
  </conditionalFormatting>
  <conditionalFormatting sqref="X607:Y608">
    <cfRule type="cellIs" dxfId="744" priority="622" operator="greaterThan">
      <formula>1</formula>
    </cfRule>
  </conditionalFormatting>
  <conditionalFormatting sqref="AB607:AC608">
    <cfRule type="cellIs" dxfId="743" priority="621" operator="greaterThan">
      <formula>1</formula>
    </cfRule>
  </conditionalFormatting>
  <conditionalFormatting sqref="J607:K608">
    <cfRule type="cellIs" dxfId="742" priority="620" operator="greaterThan">
      <formula>1</formula>
    </cfRule>
  </conditionalFormatting>
  <conditionalFormatting sqref="N607:O608">
    <cfRule type="cellIs" dxfId="741" priority="619" operator="greaterThan">
      <formula>1</formula>
    </cfRule>
  </conditionalFormatting>
  <conditionalFormatting sqref="J609:K609">
    <cfRule type="cellIs" dxfId="740" priority="618" operator="greaterThan">
      <formula>1</formula>
    </cfRule>
  </conditionalFormatting>
  <conditionalFormatting sqref="N609:O609">
    <cfRule type="cellIs" dxfId="739" priority="617" operator="greaterThan">
      <formula>1</formula>
    </cfRule>
  </conditionalFormatting>
  <conditionalFormatting sqref="X610:Y611">
    <cfRule type="cellIs" dxfId="738" priority="616" operator="greaterThan">
      <formula>1</formula>
    </cfRule>
  </conditionalFormatting>
  <conditionalFormatting sqref="AB610:AC611">
    <cfRule type="cellIs" dxfId="737" priority="615" operator="greaterThan">
      <formula>1</formula>
    </cfRule>
  </conditionalFormatting>
  <conditionalFormatting sqref="J610:K611">
    <cfRule type="cellIs" dxfId="736" priority="614" operator="greaterThan">
      <formula>1</formula>
    </cfRule>
  </conditionalFormatting>
  <conditionalFormatting sqref="N610:O611">
    <cfRule type="cellIs" dxfId="735" priority="613" operator="greaterThan">
      <formula>1</formula>
    </cfRule>
  </conditionalFormatting>
  <conditionalFormatting sqref="J613:K613">
    <cfRule type="cellIs" dxfId="734" priority="612" operator="greaterThan">
      <formula>1</formula>
    </cfRule>
  </conditionalFormatting>
  <conditionalFormatting sqref="N613:O613">
    <cfRule type="cellIs" dxfId="733" priority="611" operator="greaterThan">
      <formula>1</formula>
    </cfRule>
  </conditionalFormatting>
  <conditionalFormatting sqref="X613:Y613">
    <cfRule type="cellIs" dxfId="732" priority="610" operator="greaterThan">
      <formula>1</formula>
    </cfRule>
  </conditionalFormatting>
  <conditionalFormatting sqref="AB613:AC613">
    <cfRule type="cellIs" dxfId="731" priority="609" operator="greaterThan">
      <formula>1</formula>
    </cfRule>
  </conditionalFormatting>
  <conditionalFormatting sqref="J614:K615">
    <cfRule type="cellIs" dxfId="730" priority="608" operator="greaterThan">
      <formula>1</formula>
    </cfRule>
  </conditionalFormatting>
  <conditionalFormatting sqref="N614:O615">
    <cfRule type="cellIs" dxfId="729" priority="607" operator="greaterThan">
      <formula>1</formula>
    </cfRule>
  </conditionalFormatting>
  <conditionalFormatting sqref="X614:Y615">
    <cfRule type="cellIs" dxfId="728" priority="606" operator="greaterThan">
      <formula>1</formula>
    </cfRule>
  </conditionalFormatting>
  <conditionalFormatting sqref="AB614:AC615">
    <cfRule type="cellIs" dxfId="727" priority="605" operator="greaterThan">
      <formula>1</formula>
    </cfRule>
  </conditionalFormatting>
  <conditionalFormatting sqref="X622:Y622 X619:Y619 X616:Y616">
    <cfRule type="cellIs" dxfId="726" priority="604" operator="greaterThan">
      <formula>1</formula>
    </cfRule>
  </conditionalFormatting>
  <conditionalFormatting sqref="AB622:AC622 AB619:AC619 AB616:AC616">
    <cfRule type="cellIs" dxfId="725" priority="603" operator="greaterThan">
      <formula>1</formula>
    </cfRule>
  </conditionalFormatting>
  <conditionalFormatting sqref="J616:K616">
    <cfRule type="cellIs" dxfId="724" priority="602" operator="greaterThan">
      <formula>1</formula>
    </cfRule>
  </conditionalFormatting>
  <conditionalFormatting sqref="N616:O616">
    <cfRule type="cellIs" dxfId="723" priority="601" operator="greaterThan">
      <formula>1</formula>
    </cfRule>
  </conditionalFormatting>
  <conditionalFormatting sqref="X617:Y618">
    <cfRule type="cellIs" dxfId="722" priority="600" operator="greaterThan">
      <formula>1</formula>
    </cfRule>
  </conditionalFormatting>
  <conditionalFormatting sqref="AB617:AC618">
    <cfRule type="cellIs" dxfId="721" priority="599" operator="greaterThan">
      <formula>1</formula>
    </cfRule>
  </conditionalFormatting>
  <conditionalFormatting sqref="J617:K618">
    <cfRule type="cellIs" dxfId="720" priority="598" operator="greaterThan">
      <formula>1</formula>
    </cfRule>
  </conditionalFormatting>
  <conditionalFormatting sqref="N617:O618">
    <cfRule type="cellIs" dxfId="719" priority="597" operator="greaterThan">
      <formula>1</formula>
    </cfRule>
  </conditionalFormatting>
  <conditionalFormatting sqref="J619:K619">
    <cfRule type="cellIs" dxfId="718" priority="596" operator="greaterThan">
      <formula>1</formula>
    </cfRule>
  </conditionalFormatting>
  <conditionalFormatting sqref="N619:O619">
    <cfRule type="cellIs" dxfId="717" priority="595" operator="greaterThan">
      <formula>1</formula>
    </cfRule>
  </conditionalFormatting>
  <conditionalFormatting sqref="X620:Y621">
    <cfRule type="cellIs" dxfId="716" priority="594" operator="greaterThan">
      <formula>1</formula>
    </cfRule>
  </conditionalFormatting>
  <conditionalFormatting sqref="AB620:AC621">
    <cfRule type="cellIs" dxfId="715" priority="593" operator="greaterThan">
      <formula>1</formula>
    </cfRule>
  </conditionalFormatting>
  <conditionalFormatting sqref="J620:K621">
    <cfRule type="cellIs" dxfId="714" priority="592" operator="greaterThan">
      <formula>1</formula>
    </cfRule>
  </conditionalFormatting>
  <conditionalFormatting sqref="N620:O621">
    <cfRule type="cellIs" dxfId="713" priority="591" operator="greaterThan">
      <formula>1</formula>
    </cfRule>
  </conditionalFormatting>
  <conditionalFormatting sqref="J622:K622">
    <cfRule type="cellIs" dxfId="712" priority="590" operator="greaterThan">
      <formula>1</formula>
    </cfRule>
  </conditionalFormatting>
  <conditionalFormatting sqref="N622:O622">
    <cfRule type="cellIs" dxfId="711" priority="589" operator="greaterThan">
      <formula>1</formula>
    </cfRule>
  </conditionalFormatting>
  <conditionalFormatting sqref="X623:Y624">
    <cfRule type="cellIs" dxfId="710" priority="588" operator="greaterThan">
      <formula>1</formula>
    </cfRule>
  </conditionalFormatting>
  <conditionalFormatting sqref="AB623:AC624">
    <cfRule type="cellIs" dxfId="709" priority="587" operator="greaterThan">
      <formula>1</formula>
    </cfRule>
  </conditionalFormatting>
  <conditionalFormatting sqref="J623:K624">
    <cfRule type="cellIs" dxfId="708" priority="586" operator="greaterThan">
      <formula>1</formula>
    </cfRule>
  </conditionalFormatting>
  <conditionalFormatting sqref="N623:O624">
    <cfRule type="cellIs" dxfId="707" priority="585" operator="greaterThan">
      <formula>1</formula>
    </cfRule>
  </conditionalFormatting>
  <conditionalFormatting sqref="J626:K626">
    <cfRule type="cellIs" dxfId="706" priority="584" operator="greaterThan">
      <formula>1</formula>
    </cfRule>
  </conditionalFormatting>
  <conditionalFormatting sqref="N626:O626">
    <cfRule type="cellIs" dxfId="705" priority="583" operator="greaterThan">
      <formula>1</formula>
    </cfRule>
  </conditionalFormatting>
  <conditionalFormatting sqref="X626:Y626">
    <cfRule type="cellIs" dxfId="704" priority="582" operator="greaterThan">
      <formula>1</formula>
    </cfRule>
  </conditionalFormatting>
  <conditionalFormatting sqref="AB626:AC626">
    <cfRule type="cellIs" dxfId="703" priority="581" operator="greaterThan">
      <formula>1</formula>
    </cfRule>
  </conditionalFormatting>
  <conditionalFormatting sqref="J627:K628">
    <cfRule type="cellIs" dxfId="702" priority="580" operator="greaterThan">
      <formula>1</formula>
    </cfRule>
  </conditionalFormatting>
  <conditionalFormatting sqref="N627:O628">
    <cfRule type="cellIs" dxfId="701" priority="579" operator="greaterThan">
      <formula>1</formula>
    </cfRule>
  </conditionalFormatting>
  <conditionalFormatting sqref="X627:Y628">
    <cfRule type="cellIs" dxfId="700" priority="578" operator="greaterThan">
      <formula>1</formula>
    </cfRule>
  </conditionalFormatting>
  <conditionalFormatting sqref="AB627:AC628">
    <cfRule type="cellIs" dxfId="699" priority="577" operator="greaterThan">
      <formula>1</formula>
    </cfRule>
  </conditionalFormatting>
  <conditionalFormatting sqref="X635:Y635 X632:Y632 X629:Y629">
    <cfRule type="cellIs" dxfId="698" priority="576" operator="greaterThan">
      <formula>1</formula>
    </cfRule>
  </conditionalFormatting>
  <conditionalFormatting sqref="AB635:AC635 AB632:AC632 AB629:AC629">
    <cfRule type="cellIs" dxfId="697" priority="575" operator="greaterThan">
      <formula>1</formula>
    </cfRule>
  </conditionalFormatting>
  <conditionalFormatting sqref="J629:K629">
    <cfRule type="cellIs" dxfId="696" priority="574" operator="greaterThan">
      <formula>1</formula>
    </cfRule>
  </conditionalFormatting>
  <conditionalFormatting sqref="N629:O629">
    <cfRule type="cellIs" dxfId="695" priority="573" operator="greaterThan">
      <formula>1</formula>
    </cfRule>
  </conditionalFormatting>
  <conditionalFormatting sqref="X630:Y631">
    <cfRule type="cellIs" dxfId="694" priority="572" operator="greaterThan">
      <formula>1</formula>
    </cfRule>
  </conditionalFormatting>
  <conditionalFormatting sqref="AB630:AC631">
    <cfRule type="cellIs" dxfId="693" priority="571" operator="greaterThan">
      <formula>1</formula>
    </cfRule>
  </conditionalFormatting>
  <conditionalFormatting sqref="J630:K631">
    <cfRule type="cellIs" dxfId="692" priority="570" operator="greaterThan">
      <formula>1</formula>
    </cfRule>
  </conditionalFormatting>
  <conditionalFormatting sqref="N630:O631">
    <cfRule type="cellIs" dxfId="691" priority="569" operator="greaterThan">
      <formula>1</formula>
    </cfRule>
  </conditionalFormatting>
  <conditionalFormatting sqref="J632:K632">
    <cfRule type="cellIs" dxfId="690" priority="568" operator="greaterThan">
      <formula>1</formula>
    </cfRule>
  </conditionalFormatting>
  <conditionalFormatting sqref="N632:O632">
    <cfRule type="cellIs" dxfId="689" priority="567" operator="greaterThan">
      <formula>1</formula>
    </cfRule>
  </conditionalFormatting>
  <conditionalFormatting sqref="X633:Y634">
    <cfRule type="cellIs" dxfId="688" priority="566" operator="greaterThan">
      <formula>1</formula>
    </cfRule>
  </conditionalFormatting>
  <conditionalFormatting sqref="AB633:AC634">
    <cfRule type="cellIs" dxfId="687" priority="565" operator="greaterThan">
      <formula>1</formula>
    </cfRule>
  </conditionalFormatting>
  <conditionalFormatting sqref="J633:K634">
    <cfRule type="cellIs" dxfId="686" priority="564" operator="greaterThan">
      <formula>1</formula>
    </cfRule>
  </conditionalFormatting>
  <conditionalFormatting sqref="N633:O634">
    <cfRule type="cellIs" dxfId="685" priority="563" operator="greaterThan">
      <formula>1</formula>
    </cfRule>
  </conditionalFormatting>
  <conditionalFormatting sqref="J635:K635">
    <cfRule type="cellIs" dxfId="684" priority="562" operator="greaterThan">
      <formula>1</formula>
    </cfRule>
  </conditionalFormatting>
  <conditionalFormatting sqref="N635:O635">
    <cfRule type="cellIs" dxfId="683" priority="561" operator="greaterThan">
      <formula>1</formula>
    </cfRule>
  </conditionalFormatting>
  <conditionalFormatting sqref="X636:Y637">
    <cfRule type="cellIs" dxfId="682" priority="560" operator="greaterThan">
      <formula>1</formula>
    </cfRule>
  </conditionalFormatting>
  <conditionalFormatting sqref="AB636:AC637">
    <cfRule type="cellIs" dxfId="681" priority="559" operator="greaterThan">
      <formula>1</formula>
    </cfRule>
  </conditionalFormatting>
  <conditionalFormatting sqref="J636:K637">
    <cfRule type="cellIs" dxfId="680" priority="558" operator="greaterThan">
      <formula>1</formula>
    </cfRule>
  </conditionalFormatting>
  <conditionalFormatting sqref="N636:O637">
    <cfRule type="cellIs" dxfId="679" priority="557" operator="greaterThan">
      <formula>1</formula>
    </cfRule>
  </conditionalFormatting>
  <conditionalFormatting sqref="D630:D631">
    <cfRule type="cellIs" dxfId="678" priority="556" operator="equal">
      <formula>0</formula>
    </cfRule>
  </conditionalFormatting>
  <conditionalFormatting sqref="F630:F631">
    <cfRule type="cellIs" dxfId="677" priority="555" operator="equal">
      <formula>0</formula>
    </cfRule>
  </conditionalFormatting>
  <conditionalFormatting sqref="H630:H631">
    <cfRule type="cellIs" dxfId="676" priority="554" operator="equal">
      <formula>0</formula>
    </cfRule>
  </conditionalFormatting>
  <conditionalFormatting sqref="F633:F634">
    <cfRule type="cellIs" dxfId="675" priority="553" operator="equal">
      <formula>0</formula>
    </cfRule>
  </conditionalFormatting>
  <conditionalFormatting sqref="H633:H634">
    <cfRule type="cellIs" dxfId="674" priority="552" operator="equal">
      <formula>0</formula>
    </cfRule>
  </conditionalFormatting>
  <conditionalFormatting sqref="F636:F637">
    <cfRule type="cellIs" dxfId="673" priority="551" operator="equal">
      <formula>0</formula>
    </cfRule>
  </conditionalFormatting>
  <conditionalFormatting sqref="H636:H637">
    <cfRule type="cellIs" dxfId="672" priority="550" operator="equal">
      <formula>0</formula>
    </cfRule>
  </conditionalFormatting>
  <conditionalFormatting sqref="E630:E631">
    <cfRule type="cellIs" dxfId="671" priority="549" operator="equal">
      <formula>0</formula>
    </cfRule>
  </conditionalFormatting>
  <conditionalFormatting sqref="E633:E634">
    <cfRule type="cellIs" dxfId="670" priority="548" operator="equal">
      <formula>0</formula>
    </cfRule>
  </conditionalFormatting>
  <conditionalFormatting sqref="E636:E637">
    <cfRule type="cellIs" dxfId="669" priority="547" operator="equal">
      <formula>0</formula>
    </cfRule>
  </conditionalFormatting>
  <conditionalFormatting sqref="R630:R631">
    <cfRule type="cellIs" dxfId="668" priority="546" operator="equal">
      <formula>0</formula>
    </cfRule>
  </conditionalFormatting>
  <conditionalFormatting sqref="T630:T631">
    <cfRule type="cellIs" dxfId="667" priority="545" operator="equal">
      <formula>0</formula>
    </cfRule>
  </conditionalFormatting>
  <conditionalFormatting sqref="V630:V631">
    <cfRule type="cellIs" dxfId="666" priority="544" operator="equal">
      <formula>0</formula>
    </cfRule>
  </conditionalFormatting>
  <conditionalFormatting sqref="R633:R634">
    <cfRule type="cellIs" dxfId="665" priority="543" operator="equal">
      <formula>0</formula>
    </cfRule>
  </conditionalFormatting>
  <conditionalFormatting sqref="T633:T634">
    <cfRule type="cellIs" dxfId="664" priority="542" operator="equal">
      <formula>0</formula>
    </cfRule>
  </conditionalFormatting>
  <conditionalFormatting sqref="V633:V634">
    <cfRule type="cellIs" dxfId="663" priority="541" operator="equal">
      <formula>0</formula>
    </cfRule>
  </conditionalFormatting>
  <conditionalFormatting sqref="R636:R637">
    <cfRule type="cellIs" dxfId="662" priority="540" operator="equal">
      <formula>0</formula>
    </cfRule>
  </conditionalFormatting>
  <conditionalFormatting sqref="T636:T637">
    <cfRule type="cellIs" dxfId="661" priority="539" operator="equal">
      <formula>0</formula>
    </cfRule>
  </conditionalFormatting>
  <conditionalFormatting sqref="V636:V637">
    <cfRule type="cellIs" dxfId="660" priority="538" operator="equal">
      <formula>0</formula>
    </cfRule>
  </conditionalFormatting>
  <conditionalFormatting sqref="S630:S631">
    <cfRule type="cellIs" dxfId="659" priority="537" operator="equal">
      <formula>0</formula>
    </cfRule>
  </conditionalFormatting>
  <conditionalFormatting sqref="S633:S634">
    <cfRule type="cellIs" dxfId="658" priority="536" operator="equal">
      <formula>0</formula>
    </cfRule>
  </conditionalFormatting>
  <conditionalFormatting sqref="S636:S637">
    <cfRule type="cellIs" dxfId="657" priority="535" operator="equal">
      <formula>0</formula>
    </cfRule>
  </conditionalFormatting>
  <conditionalFormatting sqref="D633">
    <cfRule type="cellIs" dxfId="656" priority="534" operator="equal">
      <formula>0</formula>
    </cfRule>
  </conditionalFormatting>
  <conditionalFormatting sqref="D634">
    <cfRule type="cellIs" dxfId="655" priority="533" operator="equal">
      <formula>0</formula>
    </cfRule>
  </conditionalFormatting>
  <conditionalFormatting sqref="D636">
    <cfRule type="cellIs" dxfId="654" priority="532" operator="equal">
      <formula>0</formula>
    </cfRule>
  </conditionalFormatting>
  <conditionalFormatting sqref="D637">
    <cfRule type="cellIs" dxfId="653" priority="531" operator="equal">
      <formula>0</formula>
    </cfRule>
  </conditionalFormatting>
  <conditionalFormatting sqref="D162">
    <cfRule type="cellIs" dxfId="652" priority="530" operator="equal">
      <formula>0</formula>
    </cfRule>
  </conditionalFormatting>
  <conditionalFormatting sqref="E162">
    <cfRule type="cellIs" dxfId="651" priority="529" operator="equal">
      <formula>0</formula>
    </cfRule>
  </conditionalFormatting>
  <conditionalFormatting sqref="F162">
    <cfRule type="cellIs" dxfId="650" priority="528" operator="equal">
      <formula>0</formula>
    </cfRule>
  </conditionalFormatting>
  <conditionalFormatting sqref="G162">
    <cfRule type="cellIs" dxfId="649" priority="527" operator="equal">
      <formula>0</formula>
    </cfRule>
  </conditionalFormatting>
  <conditionalFormatting sqref="H162">
    <cfRule type="cellIs" dxfId="648" priority="526" operator="equal">
      <formula>0</formula>
    </cfRule>
  </conditionalFormatting>
  <conditionalFormatting sqref="I162">
    <cfRule type="cellIs" dxfId="647" priority="525" operator="equal">
      <formula>0</formula>
    </cfRule>
  </conditionalFormatting>
  <conditionalFormatting sqref="R162">
    <cfRule type="cellIs" dxfId="646" priority="524" operator="equal">
      <formula>0</formula>
    </cfRule>
  </conditionalFormatting>
  <conditionalFormatting sqref="S162">
    <cfRule type="cellIs" dxfId="645" priority="523" operator="equal">
      <formula>0</formula>
    </cfRule>
  </conditionalFormatting>
  <conditionalFormatting sqref="T162">
    <cfRule type="cellIs" dxfId="644" priority="522" operator="equal">
      <formula>0</formula>
    </cfRule>
  </conditionalFormatting>
  <conditionalFormatting sqref="U162">
    <cfRule type="cellIs" dxfId="643" priority="521" operator="equal">
      <formula>0</formula>
    </cfRule>
  </conditionalFormatting>
  <conditionalFormatting sqref="V162">
    <cfRule type="cellIs" dxfId="642" priority="520" operator="equal">
      <formula>0</formula>
    </cfRule>
  </conditionalFormatting>
  <conditionalFormatting sqref="W162">
    <cfRule type="cellIs" dxfId="641" priority="519" operator="equal">
      <formula>0</formula>
    </cfRule>
  </conditionalFormatting>
  <conditionalFormatting sqref="D163">
    <cfRule type="cellIs" dxfId="640" priority="518" operator="equal">
      <formula>0</formula>
    </cfRule>
  </conditionalFormatting>
  <conditionalFormatting sqref="E163">
    <cfRule type="cellIs" dxfId="639" priority="517" operator="equal">
      <formula>0</formula>
    </cfRule>
  </conditionalFormatting>
  <conditionalFormatting sqref="F163">
    <cfRule type="cellIs" dxfId="638" priority="516" operator="equal">
      <formula>0</formula>
    </cfRule>
  </conditionalFormatting>
  <conditionalFormatting sqref="G163">
    <cfRule type="cellIs" dxfId="637" priority="515" operator="equal">
      <formula>0</formula>
    </cfRule>
  </conditionalFormatting>
  <conditionalFormatting sqref="H163">
    <cfRule type="cellIs" dxfId="636" priority="514" operator="equal">
      <formula>0</formula>
    </cfRule>
  </conditionalFormatting>
  <conditionalFormatting sqref="I163">
    <cfRule type="cellIs" dxfId="635" priority="513" operator="equal">
      <formula>0</formula>
    </cfRule>
  </conditionalFormatting>
  <conditionalFormatting sqref="R163">
    <cfRule type="cellIs" dxfId="634" priority="512" operator="equal">
      <formula>0</formula>
    </cfRule>
  </conditionalFormatting>
  <conditionalFormatting sqref="S163">
    <cfRule type="cellIs" dxfId="633" priority="511" operator="equal">
      <formula>0</formula>
    </cfRule>
  </conditionalFormatting>
  <conditionalFormatting sqref="T163">
    <cfRule type="cellIs" dxfId="632" priority="510" operator="equal">
      <formula>0</formula>
    </cfRule>
  </conditionalFormatting>
  <conditionalFormatting sqref="U163">
    <cfRule type="cellIs" dxfId="631" priority="509" operator="equal">
      <formula>0</formula>
    </cfRule>
  </conditionalFormatting>
  <conditionalFormatting sqref="V163">
    <cfRule type="cellIs" dxfId="630" priority="508" operator="equal">
      <formula>0</formula>
    </cfRule>
  </conditionalFormatting>
  <conditionalFormatting sqref="W163">
    <cfRule type="cellIs" dxfId="629" priority="507" operator="equal">
      <formula>0</formula>
    </cfRule>
  </conditionalFormatting>
  <conditionalFormatting sqref="D164">
    <cfRule type="cellIs" dxfId="628" priority="506" operator="equal">
      <formula>0</formula>
    </cfRule>
  </conditionalFormatting>
  <conditionalFormatting sqref="E164">
    <cfRule type="cellIs" dxfId="627" priority="505" operator="equal">
      <formula>0</formula>
    </cfRule>
  </conditionalFormatting>
  <conditionalFormatting sqref="F164">
    <cfRule type="cellIs" dxfId="626" priority="504" operator="equal">
      <formula>0</formula>
    </cfRule>
  </conditionalFormatting>
  <conditionalFormatting sqref="G164">
    <cfRule type="cellIs" dxfId="625" priority="503" operator="equal">
      <formula>0</formula>
    </cfRule>
  </conditionalFormatting>
  <conditionalFormatting sqref="H164">
    <cfRule type="cellIs" dxfId="624" priority="502" operator="equal">
      <formula>0</formula>
    </cfRule>
  </conditionalFormatting>
  <conditionalFormatting sqref="I164">
    <cfRule type="cellIs" dxfId="623" priority="501" operator="equal">
      <formula>0</formula>
    </cfRule>
  </conditionalFormatting>
  <conditionalFormatting sqref="R164">
    <cfRule type="cellIs" dxfId="622" priority="500" operator="equal">
      <formula>0</formula>
    </cfRule>
  </conditionalFormatting>
  <conditionalFormatting sqref="S164">
    <cfRule type="cellIs" dxfId="621" priority="499" operator="equal">
      <formula>0</formula>
    </cfRule>
  </conditionalFormatting>
  <conditionalFormatting sqref="T164">
    <cfRule type="cellIs" dxfId="620" priority="498" operator="equal">
      <formula>0</formula>
    </cfRule>
  </conditionalFormatting>
  <conditionalFormatting sqref="U164">
    <cfRule type="cellIs" dxfId="619" priority="497" operator="equal">
      <formula>0</formula>
    </cfRule>
  </conditionalFormatting>
  <conditionalFormatting sqref="V164">
    <cfRule type="cellIs" dxfId="618" priority="496" operator="equal">
      <formula>0</formula>
    </cfRule>
  </conditionalFormatting>
  <conditionalFormatting sqref="W164">
    <cfRule type="cellIs" dxfId="617" priority="495" operator="equal">
      <formula>0</formula>
    </cfRule>
  </conditionalFormatting>
  <conditionalFormatting sqref="D199">
    <cfRule type="cellIs" dxfId="616" priority="494" operator="equal">
      <formula>0</formula>
    </cfRule>
  </conditionalFormatting>
  <conditionalFormatting sqref="E199">
    <cfRule type="cellIs" dxfId="615" priority="493" operator="equal">
      <formula>0</formula>
    </cfRule>
  </conditionalFormatting>
  <conditionalFormatting sqref="F199">
    <cfRule type="cellIs" dxfId="614" priority="492" operator="equal">
      <formula>0</formula>
    </cfRule>
  </conditionalFormatting>
  <conditionalFormatting sqref="G199">
    <cfRule type="cellIs" dxfId="613" priority="491" operator="equal">
      <formula>0</formula>
    </cfRule>
  </conditionalFormatting>
  <conditionalFormatting sqref="H199">
    <cfRule type="cellIs" dxfId="612" priority="490" operator="equal">
      <formula>0</formula>
    </cfRule>
  </conditionalFormatting>
  <conditionalFormatting sqref="I199">
    <cfRule type="cellIs" dxfId="611" priority="489" operator="equal">
      <formula>0</formula>
    </cfRule>
  </conditionalFormatting>
  <conditionalFormatting sqref="R199">
    <cfRule type="cellIs" dxfId="610" priority="488" operator="equal">
      <formula>0</formula>
    </cfRule>
  </conditionalFormatting>
  <conditionalFormatting sqref="S199">
    <cfRule type="cellIs" dxfId="609" priority="487" operator="equal">
      <formula>0</formula>
    </cfRule>
  </conditionalFormatting>
  <conditionalFormatting sqref="T199">
    <cfRule type="cellIs" dxfId="608" priority="486" operator="equal">
      <formula>0</formula>
    </cfRule>
  </conditionalFormatting>
  <conditionalFormatting sqref="U199">
    <cfRule type="cellIs" dxfId="607" priority="485" operator="equal">
      <formula>0</formula>
    </cfRule>
  </conditionalFormatting>
  <conditionalFormatting sqref="V199">
    <cfRule type="cellIs" dxfId="606" priority="484" operator="equal">
      <formula>0</formula>
    </cfRule>
  </conditionalFormatting>
  <conditionalFormatting sqref="W199">
    <cfRule type="cellIs" dxfId="605" priority="483" operator="equal">
      <formula>0</formula>
    </cfRule>
  </conditionalFormatting>
  <conditionalFormatting sqref="D201">
    <cfRule type="cellIs" dxfId="604" priority="482" operator="equal">
      <formula>0</formula>
    </cfRule>
  </conditionalFormatting>
  <conditionalFormatting sqref="D202">
    <cfRule type="cellIs" dxfId="603" priority="481" operator="equal">
      <formula>0</formula>
    </cfRule>
  </conditionalFormatting>
  <conditionalFormatting sqref="D203">
    <cfRule type="cellIs" dxfId="602" priority="480" operator="equal">
      <formula>0</formula>
    </cfRule>
  </conditionalFormatting>
  <conditionalFormatting sqref="E201">
    <cfRule type="cellIs" dxfId="601" priority="479" operator="equal">
      <formula>0</formula>
    </cfRule>
  </conditionalFormatting>
  <conditionalFormatting sqref="F201">
    <cfRule type="cellIs" dxfId="600" priority="478" operator="equal">
      <formula>0</formula>
    </cfRule>
  </conditionalFormatting>
  <conditionalFormatting sqref="G201">
    <cfRule type="cellIs" dxfId="599" priority="477" operator="equal">
      <formula>0</formula>
    </cfRule>
  </conditionalFormatting>
  <conditionalFormatting sqref="H201">
    <cfRule type="cellIs" dxfId="598" priority="476" operator="equal">
      <formula>0</formula>
    </cfRule>
  </conditionalFormatting>
  <conditionalFormatting sqref="I201">
    <cfRule type="cellIs" dxfId="597" priority="475" operator="equal">
      <formula>0</formula>
    </cfRule>
  </conditionalFormatting>
  <conditionalFormatting sqref="R201">
    <cfRule type="cellIs" dxfId="596" priority="474" operator="equal">
      <formula>0</formula>
    </cfRule>
  </conditionalFormatting>
  <conditionalFormatting sqref="S201">
    <cfRule type="cellIs" dxfId="595" priority="473" operator="equal">
      <formula>0</formula>
    </cfRule>
  </conditionalFormatting>
  <conditionalFormatting sqref="T201">
    <cfRule type="cellIs" dxfId="594" priority="472" operator="equal">
      <formula>0</formula>
    </cfRule>
  </conditionalFormatting>
  <conditionalFormatting sqref="U201">
    <cfRule type="cellIs" dxfId="593" priority="471" operator="equal">
      <formula>0</formula>
    </cfRule>
  </conditionalFormatting>
  <conditionalFormatting sqref="V201">
    <cfRule type="cellIs" dxfId="592" priority="470" operator="equal">
      <formula>0</formula>
    </cfRule>
  </conditionalFormatting>
  <conditionalFormatting sqref="W201">
    <cfRule type="cellIs" dxfId="591" priority="469" operator="equal">
      <formula>0</formula>
    </cfRule>
  </conditionalFormatting>
  <conditionalFormatting sqref="E202">
    <cfRule type="cellIs" dxfId="590" priority="468" operator="equal">
      <formula>0</formula>
    </cfRule>
  </conditionalFormatting>
  <conditionalFormatting sqref="F202">
    <cfRule type="cellIs" dxfId="589" priority="467" operator="equal">
      <formula>0</formula>
    </cfRule>
  </conditionalFormatting>
  <conditionalFormatting sqref="G202">
    <cfRule type="cellIs" dxfId="588" priority="466" operator="equal">
      <formula>0</formula>
    </cfRule>
  </conditionalFormatting>
  <conditionalFormatting sqref="H202">
    <cfRule type="cellIs" dxfId="587" priority="465" operator="equal">
      <formula>0</formula>
    </cfRule>
  </conditionalFormatting>
  <conditionalFormatting sqref="I202">
    <cfRule type="cellIs" dxfId="586" priority="464" operator="equal">
      <formula>0</formula>
    </cfRule>
  </conditionalFormatting>
  <conditionalFormatting sqref="R202">
    <cfRule type="cellIs" dxfId="585" priority="463" operator="equal">
      <formula>0</formula>
    </cfRule>
  </conditionalFormatting>
  <conditionalFormatting sqref="S202">
    <cfRule type="cellIs" dxfId="584" priority="462" operator="equal">
      <formula>0</formula>
    </cfRule>
  </conditionalFormatting>
  <conditionalFormatting sqref="T202">
    <cfRule type="cellIs" dxfId="583" priority="461" operator="equal">
      <formula>0</formula>
    </cfRule>
  </conditionalFormatting>
  <conditionalFormatting sqref="U202">
    <cfRule type="cellIs" dxfId="582" priority="460" operator="equal">
      <formula>0</formula>
    </cfRule>
  </conditionalFormatting>
  <conditionalFormatting sqref="V202">
    <cfRule type="cellIs" dxfId="581" priority="459" operator="equal">
      <formula>0</formula>
    </cfRule>
  </conditionalFormatting>
  <conditionalFormatting sqref="W202">
    <cfRule type="cellIs" dxfId="580" priority="458" operator="equal">
      <formula>0</formula>
    </cfRule>
  </conditionalFormatting>
  <conditionalFormatting sqref="E203">
    <cfRule type="cellIs" dxfId="579" priority="457" operator="equal">
      <formula>0</formula>
    </cfRule>
  </conditionalFormatting>
  <conditionalFormatting sqref="F203">
    <cfRule type="cellIs" dxfId="578" priority="456" operator="equal">
      <formula>0</formula>
    </cfRule>
  </conditionalFormatting>
  <conditionalFormatting sqref="G203">
    <cfRule type="cellIs" dxfId="577" priority="455" operator="equal">
      <formula>0</formula>
    </cfRule>
  </conditionalFormatting>
  <conditionalFormatting sqref="H203">
    <cfRule type="cellIs" dxfId="576" priority="454" operator="equal">
      <formula>0</formula>
    </cfRule>
  </conditionalFormatting>
  <conditionalFormatting sqref="I203">
    <cfRule type="cellIs" dxfId="575" priority="453" operator="equal">
      <formula>0</formula>
    </cfRule>
  </conditionalFormatting>
  <conditionalFormatting sqref="R203">
    <cfRule type="cellIs" dxfId="574" priority="452" operator="equal">
      <formula>0</formula>
    </cfRule>
  </conditionalFormatting>
  <conditionalFormatting sqref="S203">
    <cfRule type="cellIs" dxfId="573" priority="451" operator="equal">
      <formula>0</formula>
    </cfRule>
  </conditionalFormatting>
  <conditionalFormatting sqref="T203">
    <cfRule type="cellIs" dxfId="572" priority="450" operator="equal">
      <formula>0</formula>
    </cfRule>
  </conditionalFormatting>
  <conditionalFormatting sqref="U203">
    <cfRule type="cellIs" dxfId="571" priority="449" operator="equal">
      <formula>0</formula>
    </cfRule>
  </conditionalFormatting>
  <conditionalFormatting sqref="V203">
    <cfRule type="cellIs" dxfId="570" priority="448" operator="equal">
      <formula>0</formula>
    </cfRule>
  </conditionalFormatting>
  <conditionalFormatting sqref="W203">
    <cfRule type="cellIs" dxfId="569" priority="447" operator="equal">
      <formula>0</formula>
    </cfRule>
  </conditionalFormatting>
  <conditionalFormatting sqref="D238">
    <cfRule type="cellIs" dxfId="568" priority="446" operator="equal">
      <formula>0</formula>
    </cfRule>
  </conditionalFormatting>
  <conditionalFormatting sqref="D240">
    <cfRule type="cellIs" dxfId="567" priority="445" operator="equal">
      <formula>0</formula>
    </cfRule>
  </conditionalFormatting>
  <conditionalFormatting sqref="D241">
    <cfRule type="cellIs" dxfId="566" priority="444" operator="equal">
      <formula>0</formula>
    </cfRule>
  </conditionalFormatting>
  <conditionalFormatting sqref="D242">
    <cfRule type="cellIs" dxfId="565" priority="443" operator="equal">
      <formula>0</formula>
    </cfRule>
  </conditionalFormatting>
  <conditionalFormatting sqref="E238">
    <cfRule type="cellIs" dxfId="564" priority="442" operator="equal">
      <formula>0</formula>
    </cfRule>
  </conditionalFormatting>
  <conditionalFormatting sqref="F238">
    <cfRule type="cellIs" dxfId="563" priority="441" operator="equal">
      <formula>0</formula>
    </cfRule>
  </conditionalFormatting>
  <conditionalFormatting sqref="G238">
    <cfRule type="cellIs" dxfId="562" priority="440" operator="equal">
      <formula>0</formula>
    </cfRule>
  </conditionalFormatting>
  <conditionalFormatting sqref="H238">
    <cfRule type="cellIs" dxfId="561" priority="439" operator="equal">
      <formula>0</formula>
    </cfRule>
  </conditionalFormatting>
  <conditionalFormatting sqref="I238">
    <cfRule type="cellIs" dxfId="560" priority="438" operator="equal">
      <formula>0</formula>
    </cfRule>
  </conditionalFormatting>
  <conditionalFormatting sqref="R238">
    <cfRule type="cellIs" dxfId="559" priority="437" operator="equal">
      <formula>0</formula>
    </cfRule>
  </conditionalFormatting>
  <conditionalFormatting sqref="S238">
    <cfRule type="cellIs" dxfId="558" priority="436" operator="equal">
      <formula>0</formula>
    </cfRule>
  </conditionalFormatting>
  <conditionalFormatting sqref="T238">
    <cfRule type="cellIs" dxfId="557" priority="435" operator="equal">
      <formula>0</formula>
    </cfRule>
  </conditionalFormatting>
  <conditionalFormatting sqref="U238">
    <cfRule type="cellIs" dxfId="556" priority="434" operator="equal">
      <formula>0</formula>
    </cfRule>
  </conditionalFormatting>
  <conditionalFormatting sqref="V238">
    <cfRule type="cellIs" dxfId="555" priority="433" operator="equal">
      <formula>0</formula>
    </cfRule>
  </conditionalFormatting>
  <conditionalFormatting sqref="W238">
    <cfRule type="cellIs" dxfId="554" priority="432" operator="equal">
      <formula>0</formula>
    </cfRule>
  </conditionalFormatting>
  <conditionalFormatting sqref="E240">
    <cfRule type="cellIs" dxfId="553" priority="431" operator="equal">
      <formula>0</formula>
    </cfRule>
  </conditionalFormatting>
  <conditionalFormatting sqref="F240">
    <cfRule type="cellIs" dxfId="552" priority="430" operator="equal">
      <formula>0</formula>
    </cfRule>
  </conditionalFormatting>
  <conditionalFormatting sqref="G240">
    <cfRule type="cellIs" dxfId="551" priority="429" operator="equal">
      <formula>0</formula>
    </cfRule>
  </conditionalFormatting>
  <conditionalFormatting sqref="H240">
    <cfRule type="cellIs" dxfId="550" priority="428" operator="equal">
      <formula>0</formula>
    </cfRule>
  </conditionalFormatting>
  <conditionalFormatting sqref="I240">
    <cfRule type="cellIs" dxfId="549" priority="427" operator="equal">
      <formula>0</formula>
    </cfRule>
  </conditionalFormatting>
  <conditionalFormatting sqref="R240">
    <cfRule type="cellIs" dxfId="548" priority="426" operator="equal">
      <formula>0</formula>
    </cfRule>
  </conditionalFormatting>
  <conditionalFormatting sqref="S240">
    <cfRule type="cellIs" dxfId="547" priority="425" operator="equal">
      <formula>0</formula>
    </cfRule>
  </conditionalFormatting>
  <conditionalFormatting sqref="T240">
    <cfRule type="cellIs" dxfId="546" priority="424" operator="equal">
      <formula>0</formula>
    </cfRule>
  </conditionalFormatting>
  <conditionalFormatting sqref="U240">
    <cfRule type="cellIs" dxfId="545" priority="423" operator="equal">
      <formula>0</formula>
    </cfRule>
  </conditionalFormatting>
  <conditionalFormatting sqref="V240">
    <cfRule type="cellIs" dxfId="544" priority="422" operator="equal">
      <formula>0</formula>
    </cfRule>
  </conditionalFormatting>
  <conditionalFormatting sqref="W240">
    <cfRule type="cellIs" dxfId="543" priority="421" operator="equal">
      <formula>0</formula>
    </cfRule>
  </conditionalFormatting>
  <conditionalFormatting sqref="E241">
    <cfRule type="cellIs" dxfId="542" priority="420" operator="equal">
      <formula>0</formula>
    </cfRule>
  </conditionalFormatting>
  <conditionalFormatting sqref="F241">
    <cfRule type="cellIs" dxfId="541" priority="419" operator="equal">
      <formula>0</formula>
    </cfRule>
  </conditionalFormatting>
  <conditionalFormatting sqref="G241">
    <cfRule type="cellIs" dxfId="540" priority="418" operator="equal">
      <formula>0</formula>
    </cfRule>
  </conditionalFormatting>
  <conditionalFormatting sqref="H241">
    <cfRule type="cellIs" dxfId="539" priority="417" operator="equal">
      <formula>0</formula>
    </cfRule>
  </conditionalFormatting>
  <conditionalFormatting sqref="I241">
    <cfRule type="cellIs" dxfId="538" priority="416" operator="equal">
      <formula>0</formula>
    </cfRule>
  </conditionalFormatting>
  <conditionalFormatting sqref="R241">
    <cfRule type="cellIs" dxfId="537" priority="415" operator="equal">
      <formula>0</formula>
    </cfRule>
  </conditionalFormatting>
  <conditionalFormatting sqref="S241">
    <cfRule type="cellIs" dxfId="536" priority="414" operator="equal">
      <formula>0</formula>
    </cfRule>
  </conditionalFormatting>
  <conditionalFormatting sqref="T241">
    <cfRule type="cellIs" dxfId="535" priority="413" operator="equal">
      <formula>0</formula>
    </cfRule>
  </conditionalFormatting>
  <conditionalFormatting sqref="U241">
    <cfRule type="cellIs" dxfId="534" priority="412" operator="equal">
      <formula>0</formula>
    </cfRule>
  </conditionalFormatting>
  <conditionalFormatting sqref="V241">
    <cfRule type="cellIs" dxfId="533" priority="411" operator="equal">
      <formula>0</formula>
    </cfRule>
  </conditionalFormatting>
  <conditionalFormatting sqref="W241">
    <cfRule type="cellIs" dxfId="532" priority="410" operator="equal">
      <formula>0</formula>
    </cfRule>
  </conditionalFormatting>
  <conditionalFormatting sqref="E242">
    <cfRule type="cellIs" dxfId="531" priority="409" operator="equal">
      <formula>0</formula>
    </cfRule>
  </conditionalFormatting>
  <conditionalFormatting sqref="F242">
    <cfRule type="cellIs" dxfId="530" priority="408" operator="equal">
      <formula>0</formula>
    </cfRule>
  </conditionalFormatting>
  <conditionalFormatting sqref="G242">
    <cfRule type="cellIs" dxfId="529" priority="407" operator="equal">
      <formula>0</formula>
    </cfRule>
  </conditionalFormatting>
  <conditionalFormatting sqref="H242">
    <cfRule type="cellIs" dxfId="528" priority="406" operator="equal">
      <formula>0</formula>
    </cfRule>
  </conditionalFormatting>
  <conditionalFormatting sqref="I242">
    <cfRule type="cellIs" dxfId="527" priority="405" operator="equal">
      <formula>0</formula>
    </cfRule>
  </conditionalFormatting>
  <conditionalFormatting sqref="R242">
    <cfRule type="cellIs" dxfId="526" priority="404" operator="equal">
      <formula>0</formula>
    </cfRule>
  </conditionalFormatting>
  <conditionalFormatting sqref="S242">
    <cfRule type="cellIs" dxfId="525" priority="403" operator="equal">
      <formula>0</formula>
    </cfRule>
  </conditionalFormatting>
  <conditionalFormatting sqref="T242">
    <cfRule type="cellIs" dxfId="524" priority="402" operator="equal">
      <formula>0</formula>
    </cfRule>
  </conditionalFormatting>
  <conditionalFormatting sqref="U242">
    <cfRule type="cellIs" dxfId="523" priority="401" operator="equal">
      <formula>0</formula>
    </cfRule>
  </conditionalFormatting>
  <conditionalFormatting sqref="V242">
    <cfRule type="cellIs" dxfId="522" priority="400" operator="equal">
      <formula>0</formula>
    </cfRule>
  </conditionalFormatting>
  <conditionalFormatting sqref="W242">
    <cfRule type="cellIs" dxfId="521" priority="399" operator="equal">
      <formula>0</formula>
    </cfRule>
  </conditionalFormatting>
  <conditionalFormatting sqref="D277">
    <cfRule type="cellIs" dxfId="520" priority="398" operator="equal">
      <formula>0</formula>
    </cfRule>
  </conditionalFormatting>
  <conditionalFormatting sqref="D279">
    <cfRule type="cellIs" dxfId="519" priority="397" operator="equal">
      <formula>0</formula>
    </cfRule>
  </conditionalFormatting>
  <conditionalFormatting sqref="D280">
    <cfRule type="cellIs" dxfId="518" priority="396" operator="equal">
      <formula>0</formula>
    </cfRule>
  </conditionalFormatting>
  <conditionalFormatting sqref="D281">
    <cfRule type="cellIs" dxfId="517" priority="395" operator="equal">
      <formula>0</formula>
    </cfRule>
  </conditionalFormatting>
  <conditionalFormatting sqref="E277">
    <cfRule type="cellIs" dxfId="516" priority="394" operator="equal">
      <formula>0</formula>
    </cfRule>
  </conditionalFormatting>
  <conditionalFormatting sqref="F277">
    <cfRule type="cellIs" dxfId="515" priority="393" operator="equal">
      <formula>0</formula>
    </cfRule>
  </conditionalFormatting>
  <conditionalFormatting sqref="G277">
    <cfRule type="cellIs" dxfId="514" priority="392" operator="equal">
      <formula>0</formula>
    </cfRule>
  </conditionalFormatting>
  <conditionalFormatting sqref="H277">
    <cfRule type="cellIs" dxfId="513" priority="391" operator="equal">
      <formula>0</formula>
    </cfRule>
  </conditionalFormatting>
  <conditionalFormatting sqref="I277">
    <cfRule type="cellIs" dxfId="512" priority="390" operator="equal">
      <formula>0</formula>
    </cfRule>
  </conditionalFormatting>
  <conditionalFormatting sqref="R277">
    <cfRule type="cellIs" dxfId="511" priority="389" operator="equal">
      <formula>0</formula>
    </cfRule>
  </conditionalFormatting>
  <conditionalFormatting sqref="S277">
    <cfRule type="cellIs" dxfId="510" priority="388" operator="equal">
      <formula>0</formula>
    </cfRule>
  </conditionalFormatting>
  <conditionalFormatting sqref="T277">
    <cfRule type="cellIs" dxfId="509" priority="387" operator="equal">
      <formula>0</formula>
    </cfRule>
  </conditionalFormatting>
  <conditionalFormatting sqref="U277">
    <cfRule type="cellIs" dxfId="508" priority="386" operator="equal">
      <formula>0</formula>
    </cfRule>
  </conditionalFormatting>
  <conditionalFormatting sqref="V277">
    <cfRule type="cellIs" dxfId="507" priority="385" operator="equal">
      <formula>0</formula>
    </cfRule>
  </conditionalFormatting>
  <conditionalFormatting sqref="W277">
    <cfRule type="cellIs" dxfId="506" priority="384" operator="equal">
      <formula>0</formula>
    </cfRule>
  </conditionalFormatting>
  <conditionalFormatting sqref="E279">
    <cfRule type="cellIs" dxfId="505" priority="383" operator="equal">
      <formula>0</formula>
    </cfRule>
  </conditionalFormatting>
  <conditionalFormatting sqref="F279">
    <cfRule type="cellIs" dxfId="504" priority="382" operator="equal">
      <formula>0</formula>
    </cfRule>
  </conditionalFormatting>
  <conditionalFormatting sqref="G279">
    <cfRule type="cellIs" dxfId="503" priority="381" operator="equal">
      <formula>0</formula>
    </cfRule>
  </conditionalFormatting>
  <conditionalFormatting sqref="H279">
    <cfRule type="cellIs" dxfId="502" priority="380" operator="equal">
      <formula>0</formula>
    </cfRule>
  </conditionalFormatting>
  <conditionalFormatting sqref="I279">
    <cfRule type="cellIs" dxfId="501" priority="379" operator="equal">
      <formula>0</formula>
    </cfRule>
  </conditionalFormatting>
  <conditionalFormatting sqref="R279">
    <cfRule type="cellIs" dxfId="500" priority="378" operator="equal">
      <formula>0</formula>
    </cfRule>
  </conditionalFormatting>
  <conditionalFormatting sqref="S279">
    <cfRule type="cellIs" dxfId="499" priority="377" operator="equal">
      <formula>0</formula>
    </cfRule>
  </conditionalFormatting>
  <conditionalFormatting sqref="T279">
    <cfRule type="cellIs" dxfId="498" priority="376" operator="equal">
      <formula>0</formula>
    </cfRule>
  </conditionalFormatting>
  <conditionalFormatting sqref="U279">
    <cfRule type="cellIs" dxfId="497" priority="375" operator="equal">
      <formula>0</formula>
    </cfRule>
  </conditionalFormatting>
  <conditionalFormatting sqref="V279">
    <cfRule type="cellIs" dxfId="496" priority="374" operator="equal">
      <formula>0</formula>
    </cfRule>
  </conditionalFormatting>
  <conditionalFormatting sqref="W279">
    <cfRule type="cellIs" dxfId="495" priority="373" operator="equal">
      <formula>0</formula>
    </cfRule>
  </conditionalFormatting>
  <conditionalFormatting sqref="E280">
    <cfRule type="cellIs" dxfId="494" priority="372" operator="equal">
      <formula>0</formula>
    </cfRule>
  </conditionalFormatting>
  <conditionalFormatting sqref="F280">
    <cfRule type="cellIs" dxfId="493" priority="371" operator="equal">
      <formula>0</formula>
    </cfRule>
  </conditionalFormatting>
  <conditionalFormatting sqref="G280">
    <cfRule type="cellIs" dxfId="492" priority="370" operator="equal">
      <formula>0</formula>
    </cfRule>
  </conditionalFormatting>
  <conditionalFormatting sqref="H280">
    <cfRule type="cellIs" dxfId="491" priority="369" operator="equal">
      <formula>0</formula>
    </cfRule>
  </conditionalFormatting>
  <conditionalFormatting sqref="I280">
    <cfRule type="cellIs" dxfId="490" priority="368" operator="equal">
      <formula>0</formula>
    </cfRule>
  </conditionalFormatting>
  <conditionalFormatting sqref="R280">
    <cfRule type="cellIs" dxfId="489" priority="367" operator="equal">
      <formula>0</formula>
    </cfRule>
  </conditionalFormatting>
  <conditionalFormatting sqref="S280">
    <cfRule type="cellIs" dxfId="488" priority="366" operator="equal">
      <formula>0</formula>
    </cfRule>
  </conditionalFormatting>
  <conditionalFormatting sqref="T280">
    <cfRule type="cellIs" dxfId="487" priority="365" operator="equal">
      <formula>0</formula>
    </cfRule>
  </conditionalFormatting>
  <conditionalFormatting sqref="U280">
    <cfRule type="cellIs" dxfId="486" priority="364" operator="equal">
      <formula>0</formula>
    </cfRule>
  </conditionalFormatting>
  <conditionalFormatting sqref="V280">
    <cfRule type="cellIs" dxfId="485" priority="363" operator="equal">
      <formula>0</formula>
    </cfRule>
  </conditionalFormatting>
  <conditionalFormatting sqref="W280">
    <cfRule type="cellIs" dxfId="484" priority="362" operator="equal">
      <formula>0</formula>
    </cfRule>
  </conditionalFormatting>
  <conditionalFormatting sqref="E281">
    <cfRule type="cellIs" dxfId="483" priority="361" operator="equal">
      <formula>0</formula>
    </cfRule>
  </conditionalFormatting>
  <conditionalFormatting sqref="F281">
    <cfRule type="cellIs" dxfId="482" priority="360" operator="equal">
      <formula>0</formula>
    </cfRule>
  </conditionalFormatting>
  <conditionalFormatting sqref="G281">
    <cfRule type="cellIs" dxfId="481" priority="359" operator="equal">
      <formula>0</formula>
    </cfRule>
  </conditionalFormatting>
  <conditionalFormatting sqref="H281">
    <cfRule type="cellIs" dxfId="480" priority="358" operator="equal">
      <formula>0</formula>
    </cfRule>
  </conditionalFormatting>
  <conditionalFormatting sqref="I281">
    <cfRule type="cellIs" dxfId="479" priority="357" operator="equal">
      <formula>0</formula>
    </cfRule>
  </conditionalFormatting>
  <conditionalFormatting sqref="R281">
    <cfRule type="cellIs" dxfId="478" priority="356" operator="equal">
      <formula>0</formula>
    </cfRule>
  </conditionalFormatting>
  <conditionalFormatting sqref="S281">
    <cfRule type="cellIs" dxfId="477" priority="355" operator="equal">
      <formula>0</formula>
    </cfRule>
  </conditionalFormatting>
  <conditionalFormatting sqref="T281">
    <cfRule type="cellIs" dxfId="476" priority="354" operator="equal">
      <formula>0</formula>
    </cfRule>
  </conditionalFormatting>
  <conditionalFormatting sqref="U281">
    <cfRule type="cellIs" dxfId="475" priority="353" operator="equal">
      <formula>0</formula>
    </cfRule>
  </conditionalFormatting>
  <conditionalFormatting sqref="V281">
    <cfRule type="cellIs" dxfId="474" priority="352" operator="equal">
      <formula>0</formula>
    </cfRule>
  </conditionalFormatting>
  <conditionalFormatting sqref="W281">
    <cfRule type="cellIs" dxfId="473" priority="351" operator="equal">
      <formula>0</formula>
    </cfRule>
  </conditionalFormatting>
  <conditionalFormatting sqref="D316">
    <cfRule type="cellIs" dxfId="472" priority="350" operator="equal">
      <formula>0</formula>
    </cfRule>
  </conditionalFormatting>
  <conditionalFormatting sqref="D318">
    <cfRule type="cellIs" dxfId="471" priority="349" operator="equal">
      <formula>0</formula>
    </cfRule>
  </conditionalFormatting>
  <conditionalFormatting sqref="D319">
    <cfRule type="cellIs" dxfId="470" priority="348" operator="equal">
      <formula>0</formula>
    </cfRule>
  </conditionalFormatting>
  <conditionalFormatting sqref="D320">
    <cfRule type="cellIs" dxfId="469" priority="347" operator="equal">
      <formula>0</formula>
    </cfRule>
  </conditionalFormatting>
  <conditionalFormatting sqref="E316">
    <cfRule type="cellIs" dxfId="468" priority="346" operator="equal">
      <formula>0</formula>
    </cfRule>
  </conditionalFormatting>
  <conditionalFormatting sqref="F316">
    <cfRule type="cellIs" dxfId="467" priority="345" operator="equal">
      <formula>0</formula>
    </cfRule>
  </conditionalFormatting>
  <conditionalFormatting sqref="G316">
    <cfRule type="cellIs" dxfId="466" priority="344" operator="equal">
      <formula>0</formula>
    </cfRule>
  </conditionalFormatting>
  <conditionalFormatting sqref="H316">
    <cfRule type="cellIs" dxfId="465" priority="343" operator="equal">
      <formula>0</formula>
    </cfRule>
  </conditionalFormatting>
  <conditionalFormatting sqref="I316">
    <cfRule type="cellIs" dxfId="464" priority="342" operator="equal">
      <formula>0</formula>
    </cfRule>
  </conditionalFormatting>
  <conditionalFormatting sqref="R316">
    <cfRule type="cellIs" dxfId="463" priority="341" operator="equal">
      <formula>0</formula>
    </cfRule>
  </conditionalFormatting>
  <conditionalFormatting sqref="S316">
    <cfRule type="cellIs" dxfId="462" priority="340" operator="equal">
      <formula>0</formula>
    </cfRule>
  </conditionalFormatting>
  <conditionalFormatting sqref="T316">
    <cfRule type="cellIs" dxfId="461" priority="339" operator="equal">
      <formula>0</formula>
    </cfRule>
  </conditionalFormatting>
  <conditionalFormatting sqref="U316">
    <cfRule type="cellIs" dxfId="460" priority="338" operator="equal">
      <formula>0</formula>
    </cfRule>
  </conditionalFormatting>
  <conditionalFormatting sqref="V316">
    <cfRule type="cellIs" dxfId="459" priority="337" operator="equal">
      <formula>0</formula>
    </cfRule>
  </conditionalFormatting>
  <conditionalFormatting sqref="W316">
    <cfRule type="cellIs" dxfId="458" priority="336" operator="equal">
      <formula>0</formula>
    </cfRule>
  </conditionalFormatting>
  <conditionalFormatting sqref="E318">
    <cfRule type="cellIs" dxfId="457" priority="335" operator="equal">
      <formula>0</formula>
    </cfRule>
  </conditionalFormatting>
  <conditionalFormatting sqref="F318">
    <cfRule type="cellIs" dxfId="456" priority="334" operator="equal">
      <formula>0</formula>
    </cfRule>
  </conditionalFormatting>
  <conditionalFormatting sqref="G318">
    <cfRule type="cellIs" dxfId="455" priority="333" operator="equal">
      <formula>0</formula>
    </cfRule>
  </conditionalFormatting>
  <conditionalFormatting sqref="H318">
    <cfRule type="cellIs" dxfId="454" priority="332" operator="equal">
      <formula>0</formula>
    </cfRule>
  </conditionalFormatting>
  <conditionalFormatting sqref="I318">
    <cfRule type="cellIs" dxfId="453" priority="331" operator="equal">
      <formula>0</formula>
    </cfRule>
  </conditionalFormatting>
  <conditionalFormatting sqref="R318">
    <cfRule type="cellIs" dxfId="452" priority="330" operator="equal">
      <formula>0</formula>
    </cfRule>
  </conditionalFormatting>
  <conditionalFormatting sqref="S318">
    <cfRule type="cellIs" dxfId="451" priority="329" operator="equal">
      <formula>0</formula>
    </cfRule>
  </conditionalFormatting>
  <conditionalFormatting sqref="T318">
    <cfRule type="cellIs" dxfId="450" priority="328" operator="equal">
      <formula>0</formula>
    </cfRule>
  </conditionalFormatting>
  <conditionalFormatting sqref="U318">
    <cfRule type="cellIs" dxfId="449" priority="327" operator="equal">
      <formula>0</formula>
    </cfRule>
  </conditionalFormatting>
  <conditionalFormatting sqref="V318">
    <cfRule type="cellIs" dxfId="448" priority="326" operator="equal">
      <formula>0</formula>
    </cfRule>
  </conditionalFormatting>
  <conditionalFormatting sqref="W318">
    <cfRule type="cellIs" dxfId="447" priority="325" operator="equal">
      <formula>0</formula>
    </cfRule>
  </conditionalFormatting>
  <conditionalFormatting sqref="E319">
    <cfRule type="cellIs" dxfId="446" priority="324" operator="equal">
      <formula>0</formula>
    </cfRule>
  </conditionalFormatting>
  <conditionalFormatting sqref="F319">
    <cfRule type="cellIs" dxfId="445" priority="323" operator="equal">
      <formula>0</formula>
    </cfRule>
  </conditionalFormatting>
  <conditionalFormatting sqref="G319">
    <cfRule type="cellIs" dxfId="444" priority="322" operator="equal">
      <formula>0</formula>
    </cfRule>
  </conditionalFormatting>
  <conditionalFormatting sqref="H319">
    <cfRule type="cellIs" dxfId="443" priority="321" operator="equal">
      <formula>0</formula>
    </cfRule>
  </conditionalFormatting>
  <conditionalFormatting sqref="I319">
    <cfRule type="cellIs" dxfId="442" priority="320" operator="equal">
      <formula>0</formula>
    </cfRule>
  </conditionalFormatting>
  <conditionalFormatting sqref="R319">
    <cfRule type="cellIs" dxfId="441" priority="319" operator="equal">
      <formula>0</formula>
    </cfRule>
  </conditionalFormatting>
  <conditionalFormatting sqref="S319">
    <cfRule type="cellIs" dxfId="440" priority="318" operator="equal">
      <formula>0</formula>
    </cfRule>
  </conditionalFormatting>
  <conditionalFormatting sqref="T319">
    <cfRule type="cellIs" dxfId="439" priority="317" operator="equal">
      <formula>0</formula>
    </cfRule>
  </conditionalFormatting>
  <conditionalFormatting sqref="U319">
    <cfRule type="cellIs" dxfId="438" priority="316" operator="equal">
      <formula>0</formula>
    </cfRule>
  </conditionalFormatting>
  <conditionalFormatting sqref="V319">
    <cfRule type="cellIs" dxfId="437" priority="315" operator="equal">
      <formula>0</formula>
    </cfRule>
  </conditionalFormatting>
  <conditionalFormatting sqref="W319">
    <cfRule type="cellIs" dxfId="436" priority="314" operator="equal">
      <formula>0</formula>
    </cfRule>
  </conditionalFormatting>
  <conditionalFormatting sqref="E320">
    <cfRule type="cellIs" dxfId="435" priority="313" operator="equal">
      <formula>0</formula>
    </cfRule>
  </conditionalFormatting>
  <conditionalFormatting sqref="F320">
    <cfRule type="cellIs" dxfId="434" priority="312" operator="equal">
      <formula>0</formula>
    </cfRule>
  </conditionalFormatting>
  <conditionalFormatting sqref="G320">
    <cfRule type="cellIs" dxfId="433" priority="311" operator="equal">
      <formula>0</formula>
    </cfRule>
  </conditionalFormatting>
  <conditionalFormatting sqref="H320">
    <cfRule type="cellIs" dxfId="432" priority="310" operator="equal">
      <formula>0</formula>
    </cfRule>
  </conditionalFormatting>
  <conditionalFormatting sqref="I320">
    <cfRule type="cellIs" dxfId="431" priority="309" operator="equal">
      <formula>0</formula>
    </cfRule>
  </conditionalFormatting>
  <conditionalFormatting sqref="R320">
    <cfRule type="cellIs" dxfId="430" priority="308" operator="equal">
      <formula>0</formula>
    </cfRule>
  </conditionalFormatting>
  <conditionalFormatting sqref="S320">
    <cfRule type="cellIs" dxfId="429" priority="307" operator="equal">
      <formula>0</formula>
    </cfRule>
  </conditionalFormatting>
  <conditionalFormatting sqref="T320">
    <cfRule type="cellIs" dxfId="428" priority="306" operator="equal">
      <formula>0</formula>
    </cfRule>
  </conditionalFormatting>
  <conditionalFormatting sqref="U320">
    <cfRule type="cellIs" dxfId="427" priority="305" operator="equal">
      <formula>0</formula>
    </cfRule>
  </conditionalFormatting>
  <conditionalFormatting sqref="V320">
    <cfRule type="cellIs" dxfId="426" priority="304" operator="equal">
      <formula>0</formula>
    </cfRule>
  </conditionalFormatting>
  <conditionalFormatting sqref="W320">
    <cfRule type="cellIs" dxfId="425" priority="303" operator="equal">
      <formula>0</formula>
    </cfRule>
  </conditionalFormatting>
  <conditionalFormatting sqref="D355">
    <cfRule type="cellIs" dxfId="424" priority="302" operator="equal">
      <formula>0</formula>
    </cfRule>
  </conditionalFormatting>
  <conditionalFormatting sqref="D357">
    <cfRule type="cellIs" dxfId="423" priority="301" operator="equal">
      <formula>0</formula>
    </cfRule>
  </conditionalFormatting>
  <conditionalFormatting sqref="D358">
    <cfRule type="cellIs" dxfId="422" priority="300" operator="equal">
      <formula>0</formula>
    </cfRule>
  </conditionalFormatting>
  <conditionalFormatting sqref="D359">
    <cfRule type="cellIs" dxfId="421" priority="299" operator="equal">
      <formula>0</formula>
    </cfRule>
  </conditionalFormatting>
  <conditionalFormatting sqref="E355">
    <cfRule type="cellIs" dxfId="420" priority="298" operator="equal">
      <formula>0</formula>
    </cfRule>
  </conditionalFormatting>
  <conditionalFormatting sqref="F355">
    <cfRule type="cellIs" dxfId="419" priority="297" operator="equal">
      <formula>0</formula>
    </cfRule>
  </conditionalFormatting>
  <conditionalFormatting sqref="G355">
    <cfRule type="cellIs" dxfId="418" priority="296" operator="equal">
      <formula>0</formula>
    </cfRule>
  </conditionalFormatting>
  <conditionalFormatting sqref="H355">
    <cfRule type="cellIs" dxfId="417" priority="295" operator="equal">
      <formula>0</formula>
    </cfRule>
  </conditionalFormatting>
  <conditionalFormatting sqref="I355">
    <cfRule type="cellIs" dxfId="416" priority="294" operator="equal">
      <formula>0</formula>
    </cfRule>
  </conditionalFormatting>
  <conditionalFormatting sqref="R355">
    <cfRule type="cellIs" dxfId="415" priority="293" operator="equal">
      <formula>0</formula>
    </cfRule>
  </conditionalFormatting>
  <conditionalFormatting sqref="S355">
    <cfRule type="cellIs" dxfId="414" priority="292" operator="equal">
      <formula>0</formula>
    </cfRule>
  </conditionalFormatting>
  <conditionalFormatting sqref="T355">
    <cfRule type="cellIs" dxfId="413" priority="291" operator="equal">
      <formula>0</formula>
    </cfRule>
  </conditionalFormatting>
  <conditionalFormatting sqref="U355">
    <cfRule type="cellIs" dxfId="412" priority="290" operator="equal">
      <formula>0</formula>
    </cfRule>
  </conditionalFormatting>
  <conditionalFormatting sqref="V355">
    <cfRule type="cellIs" dxfId="411" priority="289" operator="equal">
      <formula>0</formula>
    </cfRule>
  </conditionalFormatting>
  <conditionalFormatting sqref="W355">
    <cfRule type="cellIs" dxfId="410" priority="288" operator="equal">
      <formula>0</formula>
    </cfRule>
  </conditionalFormatting>
  <conditionalFormatting sqref="E357">
    <cfRule type="cellIs" dxfId="409" priority="287" operator="equal">
      <formula>0</formula>
    </cfRule>
  </conditionalFormatting>
  <conditionalFormatting sqref="F357">
    <cfRule type="cellIs" dxfId="408" priority="286" operator="equal">
      <formula>0</formula>
    </cfRule>
  </conditionalFormatting>
  <conditionalFormatting sqref="G357">
    <cfRule type="cellIs" dxfId="407" priority="285" operator="equal">
      <formula>0</formula>
    </cfRule>
  </conditionalFormatting>
  <conditionalFormatting sqref="H357">
    <cfRule type="cellIs" dxfId="406" priority="284" operator="equal">
      <formula>0</formula>
    </cfRule>
  </conditionalFormatting>
  <conditionalFormatting sqref="I357">
    <cfRule type="cellIs" dxfId="405" priority="283" operator="equal">
      <formula>0</formula>
    </cfRule>
  </conditionalFormatting>
  <conditionalFormatting sqref="R357">
    <cfRule type="cellIs" dxfId="404" priority="282" operator="equal">
      <formula>0</formula>
    </cfRule>
  </conditionalFormatting>
  <conditionalFormatting sqref="S357">
    <cfRule type="cellIs" dxfId="403" priority="281" operator="equal">
      <formula>0</formula>
    </cfRule>
  </conditionalFormatting>
  <conditionalFormatting sqref="T357">
    <cfRule type="cellIs" dxfId="402" priority="280" operator="equal">
      <formula>0</formula>
    </cfRule>
  </conditionalFormatting>
  <conditionalFormatting sqref="U357">
    <cfRule type="cellIs" dxfId="401" priority="279" operator="equal">
      <formula>0</formula>
    </cfRule>
  </conditionalFormatting>
  <conditionalFormatting sqref="V357">
    <cfRule type="cellIs" dxfId="400" priority="278" operator="equal">
      <formula>0</formula>
    </cfRule>
  </conditionalFormatting>
  <conditionalFormatting sqref="W357">
    <cfRule type="cellIs" dxfId="399" priority="277" operator="equal">
      <formula>0</formula>
    </cfRule>
  </conditionalFormatting>
  <conditionalFormatting sqref="E358">
    <cfRule type="cellIs" dxfId="398" priority="276" operator="equal">
      <formula>0</formula>
    </cfRule>
  </conditionalFormatting>
  <conditionalFormatting sqref="F358">
    <cfRule type="cellIs" dxfId="397" priority="275" operator="equal">
      <formula>0</formula>
    </cfRule>
  </conditionalFormatting>
  <conditionalFormatting sqref="G358">
    <cfRule type="cellIs" dxfId="396" priority="274" operator="equal">
      <formula>0</formula>
    </cfRule>
  </conditionalFormatting>
  <conditionalFormatting sqref="H358">
    <cfRule type="cellIs" dxfId="395" priority="273" operator="equal">
      <formula>0</formula>
    </cfRule>
  </conditionalFormatting>
  <conditionalFormatting sqref="I358">
    <cfRule type="cellIs" dxfId="394" priority="272" operator="equal">
      <formula>0</formula>
    </cfRule>
  </conditionalFormatting>
  <conditionalFormatting sqref="R358">
    <cfRule type="cellIs" dxfId="393" priority="271" operator="equal">
      <formula>0</formula>
    </cfRule>
  </conditionalFormatting>
  <conditionalFormatting sqref="S358">
    <cfRule type="cellIs" dxfId="392" priority="270" operator="equal">
      <formula>0</formula>
    </cfRule>
  </conditionalFormatting>
  <conditionalFormatting sqref="T358">
    <cfRule type="cellIs" dxfId="391" priority="269" operator="equal">
      <formula>0</formula>
    </cfRule>
  </conditionalFormatting>
  <conditionalFormatting sqref="U358">
    <cfRule type="cellIs" dxfId="390" priority="268" operator="equal">
      <formula>0</formula>
    </cfRule>
  </conditionalFormatting>
  <conditionalFormatting sqref="V358">
    <cfRule type="cellIs" dxfId="389" priority="267" operator="equal">
      <formula>0</formula>
    </cfRule>
  </conditionalFormatting>
  <conditionalFormatting sqref="W358">
    <cfRule type="cellIs" dxfId="388" priority="266" operator="equal">
      <formula>0</formula>
    </cfRule>
  </conditionalFormatting>
  <conditionalFormatting sqref="E359">
    <cfRule type="cellIs" dxfId="387" priority="265" operator="equal">
      <formula>0</formula>
    </cfRule>
  </conditionalFormatting>
  <conditionalFormatting sqref="F359">
    <cfRule type="cellIs" dxfId="386" priority="264" operator="equal">
      <formula>0</formula>
    </cfRule>
  </conditionalFormatting>
  <conditionalFormatting sqref="G359">
    <cfRule type="cellIs" dxfId="385" priority="263" operator="equal">
      <formula>0</formula>
    </cfRule>
  </conditionalFormatting>
  <conditionalFormatting sqref="H359">
    <cfRule type="cellIs" dxfId="384" priority="262" operator="equal">
      <formula>0</formula>
    </cfRule>
  </conditionalFormatting>
  <conditionalFormatting sqref="I359">
    <cfRule type="cellIs" dxfId="383" priority="261" operator="equal">
      <formula>0</formula>
    </cfRule>
  </conditionalFormatting>
  <conditionalFormatting sqref="R359">
    <cfRule type="cellIs" dxfId="382" priority="260" operator="equal">
      <formula>0</formula>
    </cfRule>
  </conditionalFormatting>
  <conditionalFormatting sqref="S359">
    <cfRule type="cellIs" dxfId="381" priority="259" operator="equal">
      <formula>0</formula>
    </cfRule>
  </conditionalFormatting>
  <conditionalFormatting sqref="T359">
    <cfRule type="cellIs" dxfId="380" priority="258" operator="equal">
      <formula>0</formula>
    </cfRule>
  </conditionalFormatting>
  <conditionalFormatting sqref="U359">
    <cfRule type="cellIs" dxfId="379" priority="257" operator="equal">
      <formula>0</formula>
    </cfRule>
  </conditionalFormatting>
  <conditionalFormatting sqref="V359">
    <cfRule type="cellIs" dxfId="378" priority="256" operator="equal">
      <formula>0</formula>
    </cfRule>
  </conditionalFormatting>
  <conditionalFormatting sqref="W359">
    <cfRule type="cellIs" dxfId="377" priority="255" operator="equal">
      <formula>0</formula>
    </cfRule>
  </conditionalFormatting>
  <conditionalFormatting sqref="D394">
    <cfRule type="cellIs" dxfId="376" priority="254" operator="equal">
      <formula>0</formula>
    </cfRule>
  </conditionalFormatting>
  <conditionalFormatting sqref="D396">
    <cfRule type="cellIs" dxfId="375" priority="253" operator="equal">
      <formula>0</formula>
    </cfRule>
  </conditionalFormatting>
  <conditionalFormatting sqref="D397">
    <cfRule type="cellIs" dxfId="374" priority="252" operator="equal">
      <formula>0</formula>
    </cfRule>
  </conditionalFormatting>
  <conditionalFormatting sqref="D398">
    <cfRule type="cellIs" dxfId="373" priority="251" operator="equal">
      <formula>0</formula>
    </cfRule>
  </conditionalFormatting>
  <conditionalFormatting sqref="E394">
    <cfRule type="cellIs" dxfId="372" priority="250" operator="equal">
      <formula>0</formula>
    </cfRule>
  </conditionalFormatting>
  <conditionalFormatting sqref="F394">
    <cfRule type="cellIs" dxfId="371" priority="249" operator="equal">
      <formula>0</formula>
    </cfRule>
  </conditionalFormatting>
  <conditionalFormatting sqref="G394">
    <cfRule type="cellIs" dxfId="370" priority="248" operator="equal">
      <formula>0</formula>
    </cfRule>
  </conditionalFormatting>
  <conditionalFormatting sqref="H394">
    <cfRule type="cellIs" dxfId="369" priority="247" operator="equal">
      <formula>0</formula>
    </cfRule>
  </conditionalFormatting>
  <conditionalFormatting sqref="I394">
    <cfRule type="cellIs" dxfId="368" priority="246" operator="equal">
      <formula>0</formula>
    </cfRule>
  </conditionalFormatting>
  <conditionalFormatting sqref="R394">
    <cfRule type="cellIs" dxfId="367" priority="245" operator="equal">
      <formula>0</formula>
    </cfRule>
  </conditionalFormatting>
  <conditionalFormatting sqref="S394">
    <cfRule type="cellIs" dxfId="366" priority="244" operator="equal">
      <formula>0</formula>
    </cfRule>
  </conditionalFormatting>
  <conditionalFormatting sqref="T394">
    <cfRule type="cellIs" dxfId="365" priority="243" operator="equal">
      <formula>0</formula>
    </cfRule>
  </conditionalFormatting>
  <conditionalFormatting sqref="U394">
    <cfRule type="cellIs" dxfId="364" priority="242" operator="equal">
      <formula>0</formula>
    </cfRule>
  </conditionalFormatting>
  <conditionalFormatting sqref="V394">
    <cfRule type="cellIs" dxfId="363" priority="241" operator="equal">
      <formula>0</formula>
    </cfRule>
  </conditionalFormatting>
  <conditionalFormatting sqref="W394">
    <cfRule type="cellIs" dxfId="362" priority="240" operator="equal">
      <formula>0</formula>
    </cfRule>
  </conditionalFormatting>
  <conditionalFormatting sqref="E396">
    <cfRule type="cellIs" dxfId="361" priority="239" operator="equal">
      <formula>0</formula>
    </cfRule>
  </conditionalFormatting>
  <conditionalFormatting sqref="F396">
    <cfRule type="cellIs" dxfId="360" priority="238" operator="equal">
      <formula>0</formula>
    </cfRule>
  </conditionalFormatting>
  <conditionalFormatting sqref="G396">
    <cfRule type="cellIs" dxfId="359" priority="237" operator="equal">
      <formula>0</formula>
    </cfRule>
  </conditionalFormatting>
  <conditionalFormatting sqref="H396">
    <cfRule type="cellIs" dxfId="358" priority="236" operator="equal">
      <formula>0</formula>
    </cfRule>
  </conditionalFormatting>
  <conditionalFormatting sqref="I396">
    <cfRule type="cellIs" dxfId="357" priority="235" operator="equal">
      <formula>0</formula>
    </cfRule>
  </conditionalFormatting>
  <conditionalFormatting sqref="R396">
    <cfRule type="cellIs" dxfId="356" priority="234" operator="equal">
      <formula>0</formula>
    </cfRule>
  </conditionalFormatting>
  <conditionalFormatting sqref="S396">
    <cfRule type="cellIs" dxfId="355" priority="233" operator="equal">
      <formula>0</formula>
    </cfRule>
  </conditionalFormatting>
  <conditionalFormatting sqref="T396">
    <cfRule type="cellIs" dxfId="354" priority="232" operator="equal">
      <formula>0</formula>
    </cfRule>
  </conditionalFormatting>
  <conditionalFormatting sqref="U396">
    <cfRule type="cellIs" dxfId="353" priority="231" operator="equal">
      <formula>0</formula>
    </cfRule>
  </conditionalFormatting>
  <conditionalFormatting sqref="V396">
    <cfRule type="cellIs" dxfId="352" priority="230" operator="equal">
      <formula>0</formula>
    </cfRule>
  </conditionalFormatting>
  <conditionalFormatting sqref="W396">
    <cfRule type="cellIs" dxfId="351" priority="229" operator="equal">
      <formula>0</formula>
    </cfRule>
  </conditionalFormatting>
  <conditionalFormatting sqref="E397">
    <cfRule type="cellIs" dxfId="350" priority="228" operator="equal">
      <formula>0</formula>
    </cfRule>
  </conditionalFormatting>
  <conditionalFormatting sqref="F397">
    <cfRule type="cellIs" dxfId="349" priority="227" operator="equal">
      <formula>0</formula>
    </cfRule>
  </conditionalFormatting>
  <conditionalFormatting sqref="G397">
    <cfRule type="cellIs" dxfId="348" priority="226" operator="equal">
      <formula>0</formula>
    </cfRule>
  </conditionalFormatting>
  <conditionalFormatting sqref="H397">
    <cfRule type="cellIs" dxfId="347" priority="225" operator="equal">
      <formula>0</formula>
    </cfRule>
  </conditionalFormatting>
  <conditionalFormatting sqref="I397">
    <cfRule type="cellIs" dxfId="346" priority="224" operator="equal">
      <formula>0</formula>
    </cfRule>
  </conditionalFormatting>
  <conditionalFormatting sqref="R397">
    <cfRule type="cellIs" dxfId="345" priority="223" operator="equal">
      <formula>0</formula>
    </cfRule>
  </conditionalFormatting>
  <conditionalFormatting sqref="S397">
    <cfRule type="cellIs" dxfId="344" priority="222" operator="equal">
      <formula>0</formula>
    </cfRule>
  </conditionalFormatting>
  <conditionalFormatting sqref="T397">
    <cfRule type="cellIs" dxfId="343" priority="221" operator="equal">
      <formula>0</formula>
    </cfRule>
  </conditionalFormatting>
  <conditionalFormatting sqref="U397">
    <cfRule type="cellIs" dxfId="342" priority="220" operator="equal">
      <formula>0</formula>
    </cfRule>
  </conditionalFormatting>
  <conditionalFormatting sqref="V397">
    <cfRule type="cellIs" dxfId="341" priority="219" operator="equal">
      <formula>0</formula>
    </cfRule>
  </conditionalFormatting>
  <conditionalFormatting sqref="W397">
    <cfRule type="cellIs" dxfId="340" priority="218" operator="equal">
      <formula>0</formula>
    </cfRule>
  </conditionalFormatting>
  <conditionalFormatting sqref="E398">
    <cfRule type="cellIs" dxfId="339" priority="217" operator="equal">
      <formula>0</formula>
    </cfRule>
  </conditionalFormatting>
  <conditionalFormatting sqref="F398">
    <cfRule type="cellIs" dxfId="338" priority="216" operator="equal">
      <formula>0</formula>
    </cfRule>
  </conditionalFormatting>
  <conditionalFormatting sqref="G398">
    <cfRule type="cellIs" dxfId="337" priority="215" operator="equal">
      <formula>0</formula>
    </cfRule>
  </conditionalFormatting>
  <conditionalFormatting sqref="H398">
    <cfRule type="cellIs" dxfId="336" priority="214" operator="equal">
      <formula>0</formula>
    </cfRule>
  </conditionalFormatting>
  <conditionalFormatting sqref="I398">
    <cfRule type="cellIs" dxfId="335" priority="213" operator="equal">
      <formula>0</formula>
    </cfRule>
  </conditionalFormatting>
  <conditionalFormatting sqref="R398">
    <cfRule type="cellIs" dxfId="334" priority="212" operator="equal">
      <formula>0</formula>
    </cfRule>
  </conditionalFormatting>
  <conditionalFormatting sqref="S398">
    <cfRule type="cellIs" dxfId="333" priority="211" operator="equal">
      <formula>0</formula>
    </cfRule>
  </conditionalFormatting>
  <conditionalFormatting sqref="T398">
    <cfRule type="cellIs" dxfId="332" priority="210" operator="equal">
      <formula>0</formula>
    </cfRule>
  </conditionalFormatting>
  <conditionalFormatting sqref="U398">
    <cfRule type="cellIs" dxfId="331" priority="209" operator="equal">
      <formula>0</formula>
    </cfRule>
  </conditionalFormatting>
  <conditionalFormatting sqref="V398">
    <cfRule type="cellIs" dxfId="330" priority="208" operator="equal">
      <formula>0</formula>
    </cfRule>
  </conditionalFormatting>
  <conditionalFormatting sqref="W398">
    <cfRule type="cellIs" dxfId="329" priority="207" operator="equal">
      <formula>0</formula>
    </cfRule>
  </conditionalFormatting>
  <conditionalFormatting sqref="D433">
    <cfRule type="cellIs" dxfId="328" priority="206" operator="equal">
      <formula>0</formula>
    </cfRule>
  </conditionalFormatting>
  <conditionalFormatting sqref="D435">
    <cfRule type="cellIs" dxfId="327" priority="205" operator="equal">
      <formula>0</formula>
    </cfRule>
  </conditionalFormatting>
  <conditionalFormatting sqref="D436">
    <cfRule type="cellIs" dxfId="326" priority="204" operator="equal">
      <formula>0</formula>
    </cfRule>
  </conditionalFormatting>
  <conditionalFormatting sqref="D437">
    <cfRule type="cellIs" dxfId="325" priority="203" operator="equal">
      <formula>0</formula>
    </cfRule>
  </conditionalFormatting>
  <conditionalFormatting sqref="E433">
    <cfRule type="cellIs" dxfId="324" priority="202" operator="equal">
      <formula>0</formula>
    </cfRule>
  </conditionalFormatting>
  <conditionalFormatting sqref="F433">
    <cfRule type="cellIs" dxfId="323" priority="201" operator="equal">
      <formula>0</formula>
    </cfRule>
  </conditionalFormatting>
  <conditionalFormatting sqref="G433">
    <cfRule type="cellIs" dxfId="322" priority="200" operator="equal">
      <formula>0</formula>
    </cfRule>
  </conditionalFormatting>
  <conditionalFormatting sqref="H433">
    <cfRule type="cellIs" dxfId="321" priority="199" operator="equal">
      <formula>0</formula>
    </cfRule>
  </conditionalFormatting>
  <conditionalFormatting sqref="I433">
    <cfRule type="cellIs" dxfId="320" priority="198" operator="equal">
      <formula>0</formula>
    </cfRule>
  </conditionalFormatting>
  <conditionalFormatting sqref="R433">
    <cfRule type="cellIs" dxfId="319" priority="197" operator="equal">
      <formula>0</formula>
    </cfRule>
  </conditionalFormatting>
  <conditionalFormatting sqref="S433">
    <cfRule type="cellIs" dxfId="318" priority="196" operator="equal">
      <formula>0</formula>
    </cfRule>
  </conditionalFormatting>
  <conditionalFormatting sqref="T433">
    <cfRule type="cellIs" dxfId="317" priority="195" operator="equal">
      <formula>0</formula>
    </cfRule>
  </conditionalFormatting>
  <conditionalFormatting sqref="U433">
    <cfRule type="cellIs" dxfId="316" priority="194" operator="equal">
      <formula>0</formula>
    </cfRule>
  </conditionalFormatting>
  <conditionalFormatting sqref="V433">
    <cfRule type="cellIs" dxfId="315" priority="193" operator="equal">
      <formula>0</formula>
    </cfRule>
  </conditionalFormatting>
  <conditionalFormatting sqref="W433">
    <cfRule type="cellIs" dxfId="314" priority="192" operator="equal">
      <formula>0</formula>
    </cfRule>
  </conditionalFormatting>
  <conditionalFormatting sqref="E435">
    <cfRule type="cellIs" dxfId="313" priority="191" operator="equal">
      <formula>0</formula>
    </cfRule>
  </conditionalFormatting>
  <conditionalFormatting sqref="E436">
    <cfRule type="cellIs" dxfId="312" priority="190" operator="equal">
      <formula>0</formula>
    </cfRule>
  </conditionalFormatting>
  <conditionalFormatting sqref="F435">
    <cfRule type="cellIs" dxfId="311" priority="189" operator="equal">
      <formula>0</formula>
    </cfRule>
  </conditionalFormatting>
  <conditionalFormatting sqref="F436">
    <cfRule type="cellIs" dxfId="310" priority="188" operator="equal">
      <formula>0</formula>
    </cfRule>
  </conditionalFormatting>
  <conditionalFormatting sqref="G435">
    <cfRule type="cellIs" dxfId="309" priority="187" operator="equal">
      <formula>0</formula>
    </cfRule>
  </conditionalFormatting>
  <conditionalFormatting sqref="G436">
    <cfRule type="cellIs" dxfId="308" priority="186" operator="equal">
      <formula>0</formula>
    </cfRule>
  </conditionalFormatting>
  <conditionalFormatting sqref="H435">
    <cfRule type="cellIs" dxfId="307" priority="185" operator="equal">
      <formula>0</formula>
    </cfRule>
  </conditionalFormatting>
  <conditionalFormatting sqref="H436">
    <cfRule type="cellIs" dxfId="306" priority="184" operator="equal">
      <formula>0</formula>
    </cfRule>
  </conditionalFormatting>
  <conditionalFormatting sqref="I435">
    <cfRule type="cellIs" dxfId="305" priority="183" operator="equal">
      <formula>0</formula>
    </cfRule>
  </conditionalFormatting>
  <conditionalFormatting sqref="I436">
    <cfRule type="cellIs" dxfId="304" priority="182" operator="equal">
      <formula>0</formula>
    </cfRule>
  </conditionalFormatting>
  <conditionalFormatting sqref="R435">
    <cfRule type="cellIs" dxfId="303" priority="181" operator="equal">
      <formula>0</formula>
    </cfRule>
  </conditionalFormatting>
  <conditionalFormatting sqref="R436">
    <cfRule type="cellIs" dxfId="302" priority="180" operator="equal">
      <formula>0</formula>
    </cfRule>
  </conditionalFormatting>
  <conditionalFormatting sqref="S435">
    <cfRule type="cellIs" dxfId="301" priority="179" operator="equal">
      <formula>0</formula>
    </cfRule>
  </conditionalFormatting>
  <conditionalFormatting sqref="S436">
    <cfRule type="cellIs" dxfId="300" priority="178" operator="equal">
      <formula>0</formula>
    </cfRule>
  </conditionalFormatting>
  <conditionalFormatting sqref="T435">
    <cfRule type="cellIs" dxfId="299" priority="177" operator="equal">
      <formula>0</formula>
    </cfRule>
  </conditionalFormatting>
  <conditionalFormatting sqref="T436">
    <cfRule type="cellIs" dxfId="298" priority="176" operator="equal">
      <formula>0</formula>
    </cfRule>
  </conditionalFormatting>
  <conditionalFormatting sqref="U435">
    <cfRule type="cellIs" dxfId="297" priority="175" operator="equal">
      <formula>0</formula>
    </cfRule>
  </conditionalFormatting>
  <conditionalFormatting sqref="U436">
    <cfRule type="cellIs" dxfId="296" priority="174" operator="equal">
      <formula>0</formula>
    </cfRule>
  </conditionalFormatting>
  <conditionalFormatting sqref="V435">
    <cfRule type="cellIs" dxfId="295" priority="173" operator="equal">
      <formula>0</formula>
    </cfRule>
  </conditionalFormatting>
  <conditionalFormatting sqref="V436">
    <cfRule type="cellIs" dxfId="294" priority="172" operator="equal">
      <formula>0</formula>
    </cfRule>
  </conditionalFormatting>
  <conditionalFormatting sqref="W435">
    <cfRule type="cellIs" dxfId="293" priority="171" operator="equal">
      <formula>0</formula>
    </cfRule>
  </conditionalFormatting>
  <conditionalFormatting sqref="W436">
    <cfRule type="cellIs" dxfId="292" priority="170" operator="equal">
      <formula>0</formula>
    </cfRule>
  </conditionalFormatting>
  <conditionalFormatting sqref="E437">
    <cfRule type="cellIs" dxfId="291" priority="169" operator="equal">
      <formula>0</formula>
    </cfRule>
  </conditionalFormatting>
  <conditionalFormatting sqref="F437">
    <cfRule type="cellIs" dxfId="290" priority="168" operator="equal">
      <formula>0</formula>
    </cfRule>
  </conditionalFormatting>
  <conditionalFormatting sqref="G437">
    <cfRule type="cellIs" dxfId="289" priority="167" operator="equal">
      <formula>0</formula>
    </cfRule>
  </conditionalFormatting>
  <conditionalFormatting sqref="H437">
    <cfRule type="cellIs" dxfId="288" priority="166" operator="equal">
      <formula>0</formula>
    </cfRule>
  </conditionalFormatting>
  <conditionalFormatting sqref="I437">
    <cfRule type="cellIs" dxfId="287" priority="165" operator="equal">
      <formula>0</formula>
    </cfRule>
  </conditionalFormatting>
  <conditionalFormatting sqref="R437">
    <cfRule type="cellIs" dxfId="286" priority="164" operator="equal">
      <formula>0</formula>
    </cfRule>
  </conditionalFormatting>
  <conditionalFormatting sqref="S437">
    <cfRule type="cellIs" dxfId="285" priority="163" operator="equal">
      <formula>0</formula>
    </cfRule>
  </conditionalFormatting>
  <conditionalFormatting sqref="T437">
    <cfRule type="cellIs" dxfId="284" priority="162" operator="equal">
      <formula>0</formula>
    </cfRule>
  </conditionalFormatting>
  <conditionalFormatting sqref="U437">
    <cfRule type="cellIs" dxfId="283" priority="161" operator="equal">
      <formula>0</formula>
    </cfRule>
  </conditionalFormatting>
  <conditionalFormatting sqref="V437">
    <cfRule type="cellIs" dxfId="282" priority="160" operator="equal">
      <formula>0</formula>
    </cfRule>
  </conditionalFormatting>
  <conditionalFormatting sqref="W437">
    <cfRule type="cellIs" dxfId="281" priority="159" operator="equal">
      <formula>0</formula>
    </cfRule>
  </conditionalFormatting>
  <conditionalFormatting sqref="D472">
    <cfRule type="cellIs" dxfId="280" priority="158" operator="equal">
      <formula>0</formula>
    </cfRule>
  </conditionalFormatting>
  <conditionalFormatting sqref="D474">
    <cfRule type="cellIs" dxfId="279" priority="157" operator="equal">
      <formula>0</formula>
    </cfRule>
  </conditionalFormatting>
  <conditionalFormatting sqref="D475">
    <cfRule type="cellIs" dxfId="278" priority="156" operator="equal">
      <formula>0</formula>
    </cfRule>
  </conditionalFormatting>
  <conditionalFormatting sqref="D476">
    <cfRule type="cellIs" dxfId="277" priority="155" operator="equal">
      <formula>0</formula>
    </cfRule>
  </conditionalFormatting>
  <conditionalFormatting sqref="E472">
    <cfRule type="cellIs" dxfId="276" priority="154" operator="equal">
      <formula>0</formula>
    </cfRule>
  </conditionalFormatting>
  <conditionalFormatting sqref="E474">
    <cfRule type="cellIs" dxfId="275" priority="153" operator="equal">
      <formula>0</formula>
    </cfRule>
  </conditionalFormatting>
  <conditionalFormatting sqref="E475">
    <cfRule type="cellIs" dxfId="274" priority="152" operator="equal">
      <formula>0</formula>
    </cfRule>
  </conditionalFormatting>
  <conditionalFormatting sqref="E476">
    <cfRule type="cellIs" dxfId="273" priority="151" operator="equal">
      <formula>0</formula>
    </cfRule>
  </conditionalFormatting>
  <conditionalFormatting sqref="E473">
    <cfRule type="cellIs" dxfId="272" priority="150" operator="equal">
      <formula>0</formula>
    </cfRule>
  </conditionalFormatting>
  <conditionalFormatting sqref="F472">
    <cfRule type="cellIs" dxfId="271" priority="149" operator="equal">
      <formula>0</formula>
    </cfRule>
  </conditionalFormatting>
  <conditionalFormatting sqref="G472">
    <cfRule type="cellIs" dxfId="270" priority="148" operator="equal">
      <formula>0</formula>
    </cfRule>
  </conditionalFormatting>
  <conditionalFormatting sqref="H472">
    <cfRule type="cellIs" dxfId="269" priority="147" operator="equal">
      <formula>0</formula>
    </cfRule>
  </conditionalFormatting>
  <conditionalFormatting sqref="I472">
    <cfRule type="cellIs" dxfId="268" priority="146" operator="equal">
      <formula>0</formula>
    </cfRule>
  </conditionalFormatting>
  <conditionalFormatting sqref="R472">
    <cfRule type="cellIs" dxfId="267" priority="145" operator="equal">
      <formula>0</formula>
    </cfRule>
  </conditionalFormatting>
  <conditionalFormatting sqref="S472">
    <cfRule type="cellIs" dxfId="266" priority="144" operator="equal">
      <formula>0</formula>
    </cfRule>
  </conditionalFormatting>
  <conditionalFormatting sqref="T472">
    <cfRule type="cellIs" dxfId="265" priority="143" operator="equal">
      <formula>0</formula>
    </cfRule>
  </conditionalFormatting>
  <conditionalFormatting sqref="U472">
    <cfRule type="cellIs" dxfId="264" priority="142" operator="equal">
      <formula>0</formula>
    </cfRule>
  </conditionalFormatting>
  <conditionalFormatting sqref="V472">
    <cfRule type="cellIs" dxfId="263" priority="141" operator="equal">
      <formula>0</formula>
    </cfRule>
  </conditionalFormatting>
  <conditionalFormatting sqref="W472">
    <cfRule type="cellIs" dxfId="262" priority="140" operator="equal">
      <formula>0</formula>
    </cfRule>
  </conditionalFormatting>
  <conditionalFormatting sqref="F474">
    <cfRule type="cellIs" dxfId="261" priority="139" operator="equal">
      <formula>0</formula>
    </cfRule>
  </conditionalFormatting>
  <conditionalFormatting sqref="F475">
    <cfRule type="cellIs" dxfId="260" priority="138" operator="equal">
      <formula>0</formula>
    </cfRule>
  </conditionalFormatting>
  <conditionalFormatting sqref="F476">
    <cfRule type="cellIs" dxfId="259" priority="137" operator="equal">
      <formula>0</formula>
    </cfRule>
  </conditionalFormatting>
  <conditionalFormatting sqref="G474">
    <cfRule type="cellIs" dxfId="258" priority="136" operator="equal">
      <formula>0</formula>
    </cfRule>
  </conditionalFormatting>
  <conditionalFormatting sqref="G475">
    <cfRule type="cellIs" dxfId="257" priority="135" operator="equal">
      <formula>0</formula>
    </cfRule>
  </conditionalFormatting>
  <conditionalFormatting sqref="G476">
    <cfRule type="cellIs" dxfId="256" priority="134" operator="equal">
      <formula>0</formula>
    </cfRule>
  </conditionalFormatting>
  <conditionalFormatting sqref="H474">
    <cfRule type="cellIs" dxfId="255" priority="133" operator="equal">
      <formula>0</formula>
    </cfRule>
  </conditionalFormatting>
  <conditionalFormatting sqref="H475">
    <cfRule type="cellIs" dxfId="254" priority="132" operator="equal">
      <formula>0</formula>
    </cfRule>
  </conditionalFormatting>
  <conditionalFormatting sqref="H476">
    <cfRule type="cellIs" dxfId="253" priority="131" operator="equal">
      <formula>0</formula>
    </cfRule>
  </conditionalFormatting>
  <conditionalFormatting sqref="I474">
    <cfRule type="cellIs" dxfId="252" priority="130" operator="equal">
      <formula>0</formula>
    </cfRule>
  </conditionalFormatting>
  <conditionalFormatting sqref="I475">
    <cfRule type="cellIs" dxfId="251" priority="129" operator="equal">
      <formula>0</formula>
    </cfRule>
  </conditionalFormatting>
  <conditionalFormatting sqref="I476">
    <cfRule type="cellIs" dxfId="250" priority="128" operator="equal">
      <formula>0</formula>
    </cfRule>
  </conditionalFormatting>
  <conditionalFormatting sqref="R474">
    <cfRule type="cellIs" dxfId="249" priority="127" operator="equal">
      <formula>0</formula>
    </cfRule>
  </conditionalFormatting>
  <conditionalFormatting sqref="R475">
    <cfRule type="cellIs" dxfId="248" priority="126" operator="equal">
      <formula>0</formula>
    </cfRule>
  </conditionalFormatting>
  <conditionalFormatting sqref="R476">
    <cfRule type="cellIs" dxfId="247" priority="125" operator="equal">
      <formula>0</formula>
    </cfRule>
  </conditionalFormatting>
  <conditionalFormatting sqref="S474">
    <cfRule type="cellIs" dxfId="246" priority="124" operator="equal">
      <formula>0</formula>
    </cfRule>
  </conditionalFormatting>
  <conditionalFormatting sqref="S475">
    <cfRule type="cellIs" dxfId="245" priority="123" operator="equal">
      <formula>0</formula>
    </cfRule>
  </conditionalFormatting>
  <conditionalFormatting sqref="S476">
    <cfRule type="cellIs" dxfId="244" priority="122" operator="equal">
      <formula>0</formula>
    </cfRule>
  </conditionalFormatting>
  <conditionalFormatting sqref="T474">
    <cfRule type="cellIs" dxfId="243" priority="121" operator="equal">
      <formula>0</formula>
    </cfRule>
  </conditionalFormatting>
  <conditionalFormatting sqref="T475">
    <cfRule type="cellIs" dxfId="242" priority="120" operator="equal">
      <formula>0</formula>
    </cfRule>
  </conditionalFormatting>
  <conditionalFormatting sqref="T476">
    <cfRule type="cellIs" dxfId="241" priority="119" operator="equal">
      <formula>0</formula>
    </cfRule>
  </conditionalFormatting>
  <conditionalFormatting sqref="U474">
    <cfRule type="cellIs" dxfId="240" priority="118" operator="equal">
      <formula>0</formula>
    </cfRule>
  </conditionalFormatting>
  <conditionalFormatting sqref="U475">
    <cfRule type="cellIs" dxfId="239" priority="117" operator="equal">
      <formula>0</formula>
    </cfRule>
  </conditionalFormatting>
  <conditionalFormatting sqref="U476">
    <cfRule type="cellIs" dxfId="238" priority="116" operator="equal">
      <formula>0</formula>
    </cfRule>
  </conditionalFormatting>
  <conditionalFormatting sqref="V474">
    <cfRule type="cellIs" dxfId="237" priority="115" operator="equal">
      <formula>0</formula>
    </cfRule>
  </conditionalFormatting>
  <conditionalFormatting sqref="V475">
    <cfRule type="cellIs" dxfId="236" priority="114" operator="equal">
      <formula>0</formula>
    </cfRule>
  </conditionalFormatting>
  <conditionalFormatting sqref="V476">
    <cfRule type="cellIs" dxfId="235" priority="113" operator="equal">
      <formula>0</formula>
    </cfRule>
  </conditionalFormatting>
  <conditionalFormatting sqref="W474">
    <cfRule type="cellIs" dxfId="234" priority="112" operator="equal">
      <formula>0</formula>
    </cfRule>
  </conditionalFormatting>
  <conditionalFormatting sqref="W475">
    <cfRule type="cellIs" dxfId="233" priority="111" operator="equal">
      <formula>0</formula>
    </cfRule>
  </conditionalFormatting>
  <conditionalFormatting sqref="W476">
    <cfRule type="cellIs" dxfId="232" priority="110" operator="equal">
      <formula>0</formula>
    </cfRule>
  </conditionalFormatting>
  <conditionalFormatting sqref="H258:H261">
    <cfRule type="cellIs" dxfId="231" priority="109" operator="equal">
      <formula>0</formula>
    </cfRule>
  </conditionalFormatting>
  <conditionalFormatting sqref="H262">
    <cfRule type="cellIs" dxfId="230" priority="108" operator="equal">
      <formula>0</formula>
    </cfRule>
  </conditionalFormatting>
  <conditionalFormatting sqref="H265:H268">
    <cfRule type="cellIs" dxfId="229" priority="107" operator="equal">
      <formula>0</formula>
    </cfRule>
  </conditionalFormatting>
  <conditionalFormatting sqref="H269">
    <cfRule type="cellIs" dxfId="228" priority="106" operator="equal">
      <formula>0</formula>
    </cfRule>
  </conditionalFormatting>
  <conditionalFormatting sqref="V258:V261">
    <cfRule type="cellIs" dxfId="227" priority="105" operator="equal">
      <formula>0</formula>
    </cfRule>
  </conditionalFormatting>
  <conditionalFormatting sqref="V262">
    <cfRule type="cellIs" dxfId="226" priority="104" operator="equal">
      <formula>0</formula>
    </cfRule>
  </conditionalFormatting>
  <conditionalFormatting sqref="V265:V268">
    <cfRule type="cellIs" dxfId="225" priority="103" operator="equal">
      <formula>0</formula>
    </cfRule>
  </conditionalFormatting>
  <conditionalFormatting sqref="V269">
    <cfRule type="cellIs" dxfId="224" priority="102" operator="equal">
      <formula>0</formula>
    </cfRule>
  </conditionalFormatting>
  <conditionalFormatting sqref="D490:I491">
    <cfRule type="cellIs" dxfId="223" priority="101" operator="equal">
      <formula>0</formula>
    </cfRule>
  </conditionalFormatting>
  <conditionalFormatting sqref="D493:I494">
    <cfRule type="cellIs" dxfId="222" priority="100" operator="equal">
      <formula>0</formula>
    </cfRule>
  </conditionalFormatting>
  <conditionalFormatting sqref="R487:W488">
    <cfRule type="cellIs" dxfId="221" priority="99" operator="equal">
      <formula>0</formula>
    </cfRule>
  </conditionalFormatting>
  <conditionalFormatting sqref="R490:W491">
    <cfRule type="cellIs" dxfId="220" priority="98" operator="equal">
      <formula>0</formula>
    </cfRule>
  </conditionalFormatting>
  <conditionalFormatting sqref="R493:W494">
    <cfRule type="cellIs" dxfId="219" priority="97" operator="equal">
      <formula>0</formula>
    </cfRule>
  </conditionalFormatting>
  <conditionalFormatting sqref="D500:I501">
    <cfRule type="cellIs" dxfId="218" priority="96" operator="equal">
      <formula>0</formula>
    </cfRule>
  </conditionalFormatting>
  <conditionalFormatting sqref="D503:I504">
    <cfRule type="cellIs" dxfId="217" priority="95" operator="equal">
      <formula>0</formula>
    </cfRule>
  </conditionalFormatting>
  <conditionalFormatting sqref="D506:I507">
    <cfRule type="cellIs" dxfId="216" priority="94" operator="equal">
      <formula>0</formula>
    </cfRule>
  </conditionalFormatting>
  <conditionalFormatting sqref="R500:W501">
    <cfRule type="cellIs" dxfId="215" priority="93" operator="equal">
      <formula>0</formula>
    </cfRule>
  </conditionalFormatting>
  <conditionalFormatting sqref="R503:W504">
    <cfRule type="cellIs" dxfId="214" priority="92" operator="equal">
      <formula>0</formula>
    </cfRule>
  </conditionalFormatting>
  <conditionalFormatting sqref="R506:W507">
    <cfRule type="cellIs" dxfId="213" priority="91" operator="equal">
      <formula>0</formula>
    </cfRule>
  </conditionalFormatting>
  <conditionalFormatting sqref="D513:I514">
    <cfRule type="cellIs" dxfId="212" priority="90" operator="equal">
      <formula>0</formula>
    </cfRule>
  </conditionalFormatting>
  <conditionalFormatting sqref="D516:I517">
    <cfRule type="cellIs" dxfId="211" priority="89" operator="equal">
      <formula>0</formula>
    </cfRule>
  </conditionalFormatting>
  <conditionalFormatting sqref="D519:I520">
    <cfRule type="cellIs" dxfId="210" priority="88" operator="equal">
      <formula>0</formula>
    </cfRule>
  </conditionalFormatting>
  <conditionalFormatting sqref="R513:W514">
    <cfRule type="cellIs" dxfId="209" priority="87" operator="equal">
      <formula>0</formula>
    </cfRule>
  </conditionalFormatting>
  <conditionalFormatting sqref="R516:W517">
    <cfRule type="cellIs" dxfId="208" priority="86" operator="equal">
      <formula>0</formula>
    </cfRule>
  </conditionalFormatting>
  <conditionalFormatting sqref="R519:W520">
    <cfRule type="cellIs" dxfId="207" priority="85" operator="equal">
      <formula>0</formula>
    </cfRule>
  </conditionalFormatting>
  <conditionalFormatting sqref="D526:I527">
    <cfRule type="cellIs" dxfId="206" priority="84" operator="equal">
      <formula>0</formula>
    </cfRule>
  </conditionalFormatting>
  <conditionalFormatting sqref="D529:I530">
    <cfRule type="cellIs" dxfId="205" priority="83" operator="equal">
      <formula>0</formula>
    </cfRule>
  </conditionalFormatting>
  <conditionalFormatting sqref="D532:I533">
    <cfRule type="cellIs" dxfId="204" priority="82" operator="equal">
      <formula>0</formula>
    </cfRule>
  </conditionalFormatting>
  <conditionalFormatting sqref="R526:W527">
    <cfRule type="cellIs" dxfId="203" priority="81" operator="equal">
      <formula>0</formula>
    </cfRule>
  </conditionalFormatting>
  <conditionalFormatting sqref="R529:W530">
    <cfRule type="cellIs" dxfId="202" priority="80" operator="equal">
      <formula>0</formula>
    </cfRule>
  </conditionalFormatting>
  <conditionalFormatting sqref="R532:W533">
    <cfRule type="cellIs" dxfId="201" priority="79" operator="equal">
      <formula>0</formula>
    </cfRule>
  </conditionalFormatting>
  <conditionalFormatting sqref="D539:I540">
    <cfRule type="cellIs" dxfId="200" priority="78" operator="equal">
      <formula>0</formula>
    </cfRule>
  </conditionalFormatting>
  <conditionalFormatting sqref="D542:I543">
    <cfRule type="cellIs" dxfId="199" priority="77" operator="equal">
      <formula>0</formula>
    </cfRule>
  </conditionalFormatting>
  <conditionalFormatting sqref="D545:I546">
    <cfRule type="cellIs" dxfId="198" priority="76" operator="equal">
      <formula>0</formula>
    </cfRule>
  </conditionalFormatting>
  <conditionalFormatting sqref="R539:W540">
    <cfRule type="cellIs" dxfId="197" priority="75" operator="equal">
      <formula>0</formula>
    </cfRule>
  </conditionalFormatting>
  <conditionalFormatting sqref="R542:W543">
    <cfRule type="cellIs" dxfId="196" priority="74" operator="equal">
      <formula>0</formula>
    </cfRule>
  </conditionalFormatting>
  <conditionalFormatting sqref="R545:W546">
    <cfRule type="cellIs" dxfId="195" priority="73" operator="equal">
      <formula>0</formula>
    </cfRule>
  </conditionalFormatting>
  <conditionalFormatting sqref="D552:I553">
    <cfRule type="cellIs" dxfId="194" priority="72" operator="equal">
      <formula>0</formula>
    </cfRule>
  </conditionalFormatting>
  <conditionalFormatting sqref="D555:I556">
    <cfRule type="cellIs" dxfId="193" priority="71" operator="equal">
      <formula>0</formula>
    </cfRule>
  </conditionalFormatting>
  <conditionalFormatting sqref="D558:I559">
    <cfRule type="cellIs" dxfId="192" priority="70" operator="equal">
      <formula>0</formula>
    </cfRule>
  </conditionalFormatting>
  <conditionalFormatting sqref="R552:W553">
    <cfRule type="cellIs" dxfId="191" priority="69" operator="equal">
      <formula>0</formula>
    </cfRule>
  </conditionalFormatting>
  <conditionalFormatting sqref="R555:W556">
    <cfRule type="cellIs" dxfId="190" priority="68" operator="equal">
      <formula>0</formula>
    </cfRule>
  </conditionalFormatting>
  <conditionalFormatting sqref="R558:W559">
    <cfRule type="cellIs" dxfId="189" priority="67" operator="equal">
      <formula>0</formula>
    </cfRule>
  </conditionalFormatting>
  <conditionalFormatting sqref="D565:I566">
    <cfRule type="cellIs" dxfId="188" priority="66" operator="equal">
      <formula>0</formula>
    </cfRule>
  </conditionalFormatting>
  <conditionalFormatting sqref="D568:I569">
    <cfRule type="cellIs" dxfId="187" priority="65" operator="equal">
      <formula>0</formula>
    </cfRule>
  </conditionalFormatting>
  <conditionalFormatting sqref="D571:I572">
    <cfRule type="cellIs" dxfId="186" priority="64" operator="equal">
      <formula>0</formula>
    </cfRule>
  </conditionalFormatting>
  <conditionalFormatting sqref="R565:W566">
    <cfRule type="cellIs" dxfId="185" priority="63" operator="equal">
      <formula>0</formula>
    </cfRule>
  </conditionalFormatting>
  <conditionalFormatting sqref="R568:W569">
    <cfRule type="cellIs" dxfId="184" priority="62" operator="equal">
      <formula>0</formula>
    </cfRule>
  </conditionalFormatting>
  <conditionalFormatting sqref="R571:W572">
    <cfRule type="cellIs" dxfId="183" priority="61" operator="equal">
      <formula>0</formula>
    </cfRule>
  </conditionalFormatting>
  <conditionalFormatting sqref="D578:I579">
    <cfRule type="cellIs" dxfId="182" priority="60" operator="equal">
      <formula>0</formula>
    </cfRule>
  </conditionalFormatting>
  <conditionalFormatting sqref="D581:I582">
    <cfRule type="cellIs" dxfId="181" priority="59" operator="equal">
      <formula>0</formula>
    </cfRule>
  </conditionalFormatting>
  <conditionalFormatting sqref="D584:I585">
    <cfRule type="cellIs" dxfId="180" priority="58" operator="equal">
      <formula>0</formula>
    </cfRule>
  </conditionalFormatting>
  <conditionalFormatting sqref="R578:W579">
    <cfRule type="cellIs" dxfId="179" priority="57" operator="equal">
      <formula>0</formula>
    </cfRule>
  </conditionalFormatting>
  <conditionalFormatting sqref="R581:W582">
    <cfRule type="cellIs" dxfId="178" priority="56" operator="equal">
      <formula>0</formula>
    </cfRule>
  </conditionalFormatting>
  <conditionalFormatting sqref="R584:W585">
    <cfRule type="cellIs" dxfId="177" priority="55" operator="equal">
      <formula>0</formula>
    </cfRule>
  </conditionalFormatting>
  <conditionalFormatting sqref="D591:I592">
    <cfRule type="cellIs" dxfId="176" priority="54" operator="equal">
      <formula>0</formula>
    </cfRule>
  </conditionalFormatting>
  <conditionalFormatting sqref="D594:I595">
    <cfRule type="cellIs" dxfId="175" priority="53" operator="equal">
      <formula>0</formula>
    </cfRule>
  </conditionalFormatting>
  <conditionalFormatting sqref="D597:I598">
    <cfRule type="cellIs" dxfId="174" priority="52" operator="equal">
      <formula>0</formula>
    </cfRule>
  </conditionalFormatting>
  <conditionalFormatting sqref="R591:W592">
    <cfRule type="cellIs" dxfId="173" priority="51" operator="equal">
      <formula>0</formula>
    </cfRule>
  </conditionalFormatting>
  <conditionalFormatting sqref="R594:W595">
    <cfRule type="cellIs" dxfId="172" priority="50" operator="equal">
      <formula>0</formula>
    </cfRule>
  </conditionalFormatting>
  <conditionalFormatting sqref="R597:W598">
    <cfRule type="cellIs" dxfId="171" priority="49" operator="equal">
      <formula>0</formula>
    </cfRule>
  </conditionalFormatting>
  <conditionalFormatting sqref="D604:I605">
    <cfRule type="cellIs" dxfId="170" priority="48" operator="equal">
      <formula>0</formula>
    </cfRule>
  </conditionalFormatting>
  <conditionalFormatting sqref="D607:I608">
    <cfRule type="cellIs" dxfId="169" priority="47" operator="equal">
      <formula>0</formula>
    </cfRule>
  </conditionalFormatting>
  <conditionalFormatting sqref="D610:I611">
    <cfRule type="cellIs" dxfId="168" priority="46" operator="equal">
      <formula>0</formula>
    </cfRule>
  </conditionalFormatting>
  <conditionalFormatting sqref="R604:W605">
    <cfRule type="cellIs" dxfId="167" priority="45" operator="equal">
      <formula>0</formula>
    </cfRule>
  </conditionalFormatting>
  <conditionalFormatting sqref="R607:W608">
    <cfRule type="cellIs" dxfId="166" priority="44" operator="equal">
      <formula>0</formula>
    </cfRule>
  </conditionalFormatting>
  <conditionalFormatting sqref="R610:W611">
    <cfRule type="cellIs" dxfId="165" priority="43" operator="equal">
      <formula>0</formula>
    </cfRule>
  </conditionalFormatting>
  <conditionalFormatting sqref="D617:I618">
    <cfRule type="cellIs" dxfId="164" priority="42" operator="equal">
      <formula>0</formula>
    </cfRule>
  </conditionalFormatting>
  <conditionalFormatting sqref="D620:I621">
    <cfRule type="cellIs" dxfId="163" priority="41" operator="equal">
      <formula>0</formula>
    </cfRule>
  </conditionalFormatting>
  <conditionalFormatting sqref="D623:I624">
    <cfRule type="cellIs" dxfId="162" priority="40" operator="equal">
      <formula>0</formula>
    </cfRule>
  </conditionalFormatting>
  <conditionalFormatting sqref="R617:W618">
    <cfRule type="cellIs" dxfId="161" priority="39" operator="equal">
      <formula>0</formula>
    </cfRule>
  </conditionalFormatting>
  <conditionalFormatting sqref="R620:W621">
    <cfRule type="cellIs" dxfId="160" priority="38" operator="equal">
      <formula>0</formula>
    </cfRule>
  </conditionalFormatting>
  <conditionalFormatting sqref="R623:W624">
    <cfRule type="cellIs" dxfId="159" priority="37" operator="equal">
      <formula>0</formula>
    </cfRule>
  </conditionalFormatting>
  <conditionalFormatting sqref="R12:R13">
    <cfRule type="cellIs" dxfId="158" priority="36" operator="equal">
      <formula>0</formula>
    </cfRule>
  </conditionalFormatting>
  <conditionalFormatting sqref="T12:U13">
    <cfRule type="cellIs" dxfId="157" priority="35" operator="equal">
      <formula>0</formula>
    </cfRule>
  </conditionalFormatting>
  <conditionalFormatting sqref="V12:W13">
    <cfRule type="cellIs" dxfId="156" priority="34" operator="equal">
      <formula>0</formula>
    </cfRule>
  </conditionalFormatting>
  <conditionalFormatting sqref="S12:S13">
    <cfRule type="cellIs" dxfId="155" priority="33" operator="equal">
      <formula>0</formula>
    </cfRule>
  </conditionalFormatting>
  <conditionalFormatting sqref="R51 R53">
    <cfRule type="cellIs" dxfId="154" priority="32" operator="equal">
      <formula>0</formula>
    </cfRule>
  </conditionalFormatting>
  <conditionalFormatting sqref="T51:U51 T53:U53">
    <cfRule type="cellIs" dxfId="153" priority="31" operator="equal">
      <formula>0</formula>
    </cfRule>
  </conditionalFormatting>
  <conditionalFormatting sqref="V51:W51 V53:W53">
    <cfRule type="cellIs" dxfId="152" priority="30" operator="equal">
      <formula>0</formula>
    </cfRule>
  </conditionalFormatting>
  <conditionalFormatting sqref="S51 S53">
    <cfRule type="cellIs" dxfId="151" priority="29" operator="equal">
      <formula>0</formula>
    </cfRule>
  </conditionalFormatting>
  <conditionalFormatting sqref="R90:R92">
    <cfRule type="cellIs" dxfId="150" priority="28" operator="equal">
      <formula>0</formula>
    </cfRule>
  </conditionalFormatting>
  <conditionalFormatting sqref="T90:U92">
    <cfRule type="cellIs" dxfId="149" priority="27" operator="equal">
      <formula>0</formula>
    </cfRule>
  </conditionalFormatting>
  <conditionalFormatting sqref="V90:W92">
    <cfRule type="cellIs" dxfId="148" priority="26" operator="equal">
      <formula>0</formula>
    </cfRule>
  </conditionalFormatting>
  <conditionalFormatting sqref="S90:S92">
    <cfRule type="cellIs" dxfId="147" priority="25" operator="equal">
      <formula>0</formula>
    </cfRule>
  </conditionalFormatting>
  <conditionalFormatting sqref="R246">
    <cfRule type="cellIs" dxfId="146" priority="24" operator="equal">
      <formula>0</formula>
    </cfRule>
  </conditionalFormatting>
  <conditionalFormatting sqref="T246:U246">
    <cfRule type="cellIs" dxfId="145" priority="23" operator="equal">
      <formula>0</formula>
    </cfRule>
  </conditionalFormatting>
  <conditionalFormatting sqref="V246:W246">
    <cfRule type="cellIs" dxfId="144" priority="22" operator="equal">
      <formula>0</formula>
    </cfRule>
  </conditionalFormatting>
  <conditionalFormatting sqref="S246">
    <cfRule type="cellIs" dxfId="143" priority="21" operator="equal">
      <formula>0</formula>
    </cfRule>
  </conditionalFormatting>
  <conditionalFormatting sqref="R285">
    <cfRule type="cellIs" dxfId="142" priority="20" operator="equal">
      <formula>0</formula>
    </cfRule>
  </conditionalFormatting>
  <conditionalFormatting sqref="T285:U285">
    <cfRule type="cellIs" dxfId="141" priority="19" operator="equal">
      <formula>0</formula>
    </cfRule>
  </conditionalFormatting>
  <conditionalFormatting sqref="V285:W285">
    <cfRule type="cellIs" dxfId="140" priority="18" operator="equal">
      <formula>0</formula>
    </cfRule>
  </conditionalFormatting>
  <conditionalFormatting sqref="S285">
    <cfRule type="cellIs" dxfId="139" priority="17" operator="equal">
      <formula>0</formula>
    </cfRule>
  </conditionalFormatting>
  <conditionalFormatting sqref="T324:U324">
    <cfRule type="cellIs" dxfId="138" priority="16" operator="equal">
      <formula>0</formula>
    </cfRule>
  </conditionalFormatting>
  <conditionalFormatting sqref="T325:U326">
    <cfRule type="cellIs" dxfId="137" priority="15" operator="equal">
      <formula>0</formula>
    </cfRule>
  </conditionalFormatting>
  <conditionalFormatting sqref="V324:W324">
    <cfRule type="cellIs" dxfId="136" priority="14" operator="equal">
      <formula>0</formula>
    </cfRule>
  </conditionalFormatting>
  <conditionalFormatting sqref="V325:W326">
    <cfRule type="cellIs" dxfId="135" priority="13" operator="equal">
      <formula>0</formula>
    </cfRule>
  </conditionalFormatting>
  <conditionalFormatting sqref="F364:G365">
    <cfRule type="cellIs" dxfId="134" priority="11" operator="equal">
      <formula>0</formula>
    </cfRule>
  </conditionalFormatting>
  <conditionalFormatting sqref="F363:G363">
    <cfRule type="cellIs" dxfId="133" priority="12" operator="equal">
      <formula>0</formula>
    </cfRule>
  </conditionalFormatting>
  <conditionalFormatting sqref="H363:I363">
    <cfRule type="cellIs" dxfId="132" priority="10" operator="equal">
      <formula>0</formula>
    </cfRule>
  </conditionalFormatting>
  <conditionalFormatting sqref="H364:I365">
    <cfRule type="cellIs" dxfId="131" priority="9" operator="equal">
      <formula>0</formula>
    </cfRule>
  </conditionalFormatting>
  <conditionalFormatting sqref="D363:E363">
    <cfRule type="cellIs" dxfId="130" priority="8" operator="equal">
      <formula>0</formula>
    </cfRule>
  </conditionalFormatting>
  <conditionalFormatting sqref="D364:E365">
    <cfRule type="cellIs" dxfId="129" priority="7" operator="equal">
      <formula>0</formula>
    </cfRule>
  </conditionalFormatting>
  <conditionalFormatting sqref="T364:U365">
    <cfRule type="cellIs" dxfId="128" priority="5" operator="equal">
      <formula>0</formula>
    </cfRule>
  </conditionalFormatting>
  <conditionalFormatting sqref="T363:U363">
    <cfRule type="cellIs" dxfId="127" priority="6" operator="equal">
      <formula>0</formula>
    </cfRule>
  </conditionalFormatting>
  <conditionalFormatting sqref="V363:W363">
    <cfRule type="cellIs" dxfId="126" priority="4" operator="equal">
      <formula>0</formula>
    </cfRule>
  </conditionalFormatting>
  <conditionalFormatting sqref="V364:W365">
    <cfRule type="cellIs" dxfId="125" priority="3" operator="equal">
      <formula>0</formula>
    </cfRule>
  </conditionalFormatting>
  <conditionalFormatting sqref="R363:S363">
    <cfRule type="cellIs" dxfId="124" priority="2" operator="equal">
      <formula>0</formula>
    </cfRule>
  </conditionalFormatting>
  <conditionalFormatting sqref="R364:S365">
    <cfRule type="cellIs" dxfId="123" priority="1" operator="equal">
      <formula>0</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A36"/>
  <sheetViews>
    <sheetView workbookViewId="0">
      <selection activeCell="DR8" sqref="DR8:FA31"/>
    </sheetView>
  </sheetViews>
  <sheetFormatPr defaultColWidth="10.28515625" defaultRowHeight="11.25" outlineLevelCol="1" x14ac:dyDescent="0.2"/>
  <cols>
    <col min="1" max="2" width="5.5703125" style="514" customWidth="1"/>
    <col min="3" max="3" width="8.140625" style="514" customWidth="1"/>
    <col min="4" max="4" width="8.42578125" style="514" customWidth="1"/>
    <col min="5" max="5" width="17.140625" style="514" customWidth="1"/>
    <col min="6" max="7" width="6.42578125" style="514" customWidth="1"/>
    <col min="8" max="8" width="9.28515625" style="514" customWidth="1"/>
    <col min="9" max="9" width="9.5703125" style="514" customWidth="1"/>
    <col min="10" max="10" width="9" style="514" bestFit="1" customWidth="1"/>
    <col min="11" max="11" width="9.140625" style="514" bestFit="1" customWidth="1"/>
    <col min="12" max="12" width="9" style="514" bestFit="1" customWidth="1"/>
    <col min="13" max="13" width="7.5703125" style="514" customWidth="1"/>
    <col min="14" max="14" width="9.140625" style="514" bestFit="1" customWidth="1"/>
    <col min="15" max="15" width="7.140625" style="514" bestFit="1" customWidth="1"/>
    <col min="16" max="19" width="9.140625" style="514" bestFit="1" customWidth="1"/>
    <col min="20" max="20" width="7.140625" style="514" bestFit="1" customWidth="1"/>
    <col min="21" max="21" width="9.140625" style="514" bestFit="1" customWidth="1"/>
    <col min="22" max="22" width="7.140625" style="514" bestFit="1" customWidth="1"/>
    <col min="23" max="26" width="9.140625" style="514" bestFit="1" customWidth="1"/>
    <col min="27" max="27" width="7.140625" style="514" bestFit="1" customWidth="1"/>
    <col min="28" max="28" width="9.140625" style="514" bestFit="1" customWidth="1"/>
    <col min="29" max="29" width="7.140625" style="514" bestFit="1" customWidth="1"/>
    <col min="30" max="30" width="9.140625" style="514" bestFit="1" customWidth="1"/>
    <col min="31" max="33" width="10" style="514" bestFit="1" customWidth="1"/>
    <col min="34" max="34" width="7.140625" style="514" bestFit="1" customWidth="1"/>
    <col min="35" max="35" width="9.7109375" style="514" bestFit="1" customWidth="1"/>
    <col min="36" max="36" width="7.140625" style="514" bestFit="1" customWidth="1"/>
    <col min="37" max="37" width="9.140625" style="514" bestFit="1" customWidth="1"/>
    <col min="38" max="38" width="9" style="514" bestFit="1" customWidth="1"/>
    <col min="39" max="39" width="9.140625" style="514" bestFit="1" customWidth="1"/>
    <col min="40" max="40" width="9" style="514" bestFit="1" customWidth="1"/>
    <col min="41" max="41" width="7.140625" style="514" bestFit="1" customWidth="1"/>
    <col min="42" max="42" width="9.140625" style="514" bestFit="1" customWidth="1"/>
    <col min="43" max="43" width="8" style="514" bestFit="1" customWidth="1"/>
    <col min="44" max="44" width="9.140625" style="514" bestFit="1" customWidth="1"/>
    <col min="45" max="45" width="9" style="514" bestFit="1" customWidth="1"/>
    <col min="46" max="46" width="9.140625" style="514" bestFit="1" customWidth="1"/>
    <col min="47" max="47" width="9" style="514" customWidth="1"/>
    <col min="48" max="48" width="7.140625" style="514" bestFit="1" customWidth="1"/>
    <col min="49" max="49" width="9.140625" style="514" bestFit="1" customWidth="1"/>
    <col min="50" max="50" width="8" style="514" bestFit="1" customWidth="1"/>
    <col min="51" max="51" width="9.140625" style="514" bestFit="1" customWidth="1"/>
    <col min="52" max="52" width="9" style="514" bestFit="1" customWidth="1"/>
    <col min="53" max="53" width="9.140625" style="514" bestFit="1" customWidth="1"/>
    <col min="54" max="54" width="9" style="514" bestFit="1" customWidth="1"/>
    <col min="55" max="55" width="7.140625" style="514" bestFit="1" customWidth="1"/>
    <col min="56" max="56" width="9.140625" style="514" bestFit="1" customWidth="1"/>
    <col min="57" max="57" width="8" style="514" bestFit="1" customWidth="1"/>
    <col min="58" max="58" width="9.140625" style="514" bestFit="1" customWidth="1"/>
    <col min="59" max="59" width="9" style="514" bestFit="1" customWidth="1"/>
    <col min="60" max="60" width="9.140625" style="514" bestFit="1" customWidth="1"/>
    <col min="61" max="61" width="9" style="514" bestFit="1" customWidth="1"/>
    <col min="62" max="62" width="7.140625" style="514" bestFit="1" customWidth="1"/>
    <col min="63" max="63" width="9.140625" style="514" bestFit="1" customWidth="1"/>
    <col min="64" max="64" width="8" style="514" bestFit="1" customWidth="1"/>
    <col min="65" max="65" width="9.140625" style="514" bestFit="1" customWidth="1"/>
    <col min="66" max="66" width="9" style="514" bestFit="1" customWidth="1"/>
    <col min="67" max="67" width="9.140625" style="514" bestFit="1" customWidth="1"/>
    <col min="68" max="68" width="9" style="514" bestFit="1" customWidth="1"/>
    <col min="69" max="69" width="6.5703125" style="514" bestFit="1" customWidth="1"/>
    <col min="70" max="70" width="9.140625" style="514" bestFit="1" customWidth="1"/>
    <col min="71" max="71" width="6.5703125" style="514" bestFit="1" customWidth="1"/>
    <col min="72" max="72" width="9.140625" style="514" bestFit="1" customWidth="1"/>
    <col min="73" max="73" width="9" style="514" customWidth="1"/>
    <col min="74" max="74" width="9.140625" style="514" bestFit="1" customWidth="1"/>
    <col min="75" max="75" width="9" style="514" customWidth="1"/>
    <col min="76" max="76" width="6.5703125" style="514" bestFit="1" customWidth="1"/>
    <col min="77" max="77" width="9.140625" style="514" bestFit="1" customWidth="1"/>
    <col min="78" max="78" width="6.5703125" style="514" bestFit="1" customWidth="1"/>
    <col min="79" max="79" width="9.140625" style="514" bestFit="1" customWidth="1"/>
    <col min="80" max="82" width="10" style="514" bestFit="1" customWidth="1"/>
    <col min="83" max="83" width="7.140625" style="514" bestFit="1" customWidth="1"/>
    <col min="84" max="84" width="9.7109375" style="514" bestFit="1" customWidth="1"/>
    <col min="85" max="85" width="8" style="514" bestFit="1" customWidth="1"/>
    <col min="86" max="86" width="9.140625" style="514" bestFit="1" customWidth="1"/>
    <col min="87" max="89" width="10" style="514" bestFit="1" customWidth="1"/>
    <col min="90" max="90" width="7.140625" style="514" bestFit="1" customWidth="1"/>
    <col min="91" max="91" width="9.140625" style="514" bestFit="1" customWidth="1"/>
    <col min="92" max="92" width="7.140625" style="514" bestFit="1" customWidth="1"/>
    <col min="93" max="96" width="9.140625" style="514" bestFit="1" customWidth="1"/>
    <col min="97" max="97" width="6.5703125" style="514" bestFit="1" customWidth="1"/>
    <col min="98" max="98" width="9.140625" style="514" bestFit="1" customWidth="1"/>
    <col min="99" max="99" width="7.140625" style="514" bestFit="1" customWidth="1"/>
    <col min="100" max="100" width="9.140625" style="514" bestFit="1" customWidth="1"/>
    <col min="101" max="103" width="9.140625" style="566" bestFit="1" customWidth="1"/>
    <col min="104" max="104" width="6.5703125" style="223" bestFit="1" customWidth="1"/>
    <col min="105" max="105" width="9.140625" style="566" bestFit="1" customWidth="1"/>
    <col min="106" max="106" width="7.140625" style="223" bestFit="1" customWidth="1"/>
    <col min="107" max="107" width="9.140625" style="566" bestFit="1" customWidth="1"/>
    <col min="108" max="109" width="10" style="514" bestFit="1" customWidth="1"/>
    <col min="110" max="110" width="10" style="566" bestFit="1" customWidth="1"/>
    <col min="111" max="111" width="7.140625" style="514" bestFit="1" customWidth="1"/>
    <col min="112" max="112" width="9.7109375" style="514" bestFit="1" customWidth="1"/>
    <col min="113" max="113" width="7.140625" style="514" bestFit="1" customWidth="1"/>
    <col min="114" max="114" width="9.140625" style="514" bestFit="1" customWidth="1"/>
    <col min="115" max="115" width="9" style="517" bestFit="1" customWidth="1"/>
    <col min="116" max="116" width="9.140625" style="517" bestFit="1" customWidth="1"/>
    <col min="117" max="118" width="9" style="517" bestFit="1" customWidth="1"/>
    <col min="119" max="119" width="9.140625" style="517" bestFit="1" customWidth="1"/>
    <col min="120" max="120" width="9" style="517" bestFit="1" customWidth="1"/>
    <col min="121" max="121" width="13.7109375" style="517" customWidth="1" outlineLevel="1"/>
    <col min="122" max="122" width="9" style="517" customWidth="1" outlineLevel="1"/>
    <col min="123" max="123" width="9.140625" style="517" customWidth="1" outlineLevel="1"/>
    <col min="124" max="124" width="9" style="517" customWidth="1" outlineLevel="1"/>
    <col min="125" max="126" width="9.5703125" style="517" customWidth="1" outlineLevel="1"/>
    <col min="127" max="127" width="9" style="517" customWidth="1" outlineLevel="1"/>
    <col min="128" max="130" width="9.5703125" style="517" customWidth="1" outlineLevel="1"/>
    <col min="131" max="131" width="9" style="517" customWidth="1" outlineLevel="1"/>
    <col min="132" max="132" width="9.140625" style="517" customWidth="1" outlineLevel="1"/>
    <col min="133" max="134" width="9" style="517" customWidth="1" outlineLevel="1"/>
    <col min="135" max="135" width="9.140625" style="517" customWidth="1" outlineLevel="1"/>
    <col min="136" max="136" width="9.5703125" style="517" customWidth="1" outlineLevel="1"/>
    <col min="137" max="137" width="9" style="517" customWidth="1" outlineLevel="1"/>
    <col min="138" max="138" width="9.140625" style="517" customWidth="1" outlineLevel="1"/>
    <col min="139" max="139" width="9" style="517" customWidth="1" outlineLevel="1"/>
    <col min="140" max="142" width="9.5703125" style="517" customWidth="1" outlineLevel="1"/>
    <col min="143" max="143" width="9" style="517" customWidth="1" outlineLevel="1"/>
    <col min="144" max="144" width="9.140625" style="517" customWidth="1" outlineLevel="1"/>
    <col min="145" max="145" width="9" style="517" customWidth="1" outlineLevel="1"/>
    <col min="146" max="148" width="9.5703125" style="517" customWidth="1" outlineLevel="1"/>
    <col min="149" max="149" width="9" style="517" customWidth="1" outlineLevel="1"/>
    <col min="150" max="150" width="9.140625" style="517" customWidth="1" outlineLevel="1"/>
    <col min="151" max="151" width="9" style="517" customWidth="1" outlineLevel="1"/>
    <col min="152" max="154" width="9.5703125" style="517" customWidth="1" outlineLevel="1"/>
    <col min="155" max="155" width="9" style="517" customWidth="1" outlineLevel="1"/>
    <col min="156" max="156" width="9.140625" style="517" customWidth="1" outlineLevel="1"/>
    <col min="157" max="157" width="9" style="517" customWidth="1" outlineLevel="1"/>
    <col min="158" max="16384" width="10.28515625" style="517"/>
  </cols>
  <sheetData>
    <row r="1" spans="1:157" x14ac:dyDescent="0.2">
      <c r="A1" s="99" t="s">
        <v>222</v>
      </c>
      <c r="B1" s="20"/>
      <c r="C1" s="20"/>
      <c r="D1" s="20"/>
      <c r="E1" s="20"/>
      <c r="F1" s="20"/>
      <c r="G1" s="20"/>
      <c r="H1" s="20"/>
      <c r="I1" s="20"/>
      <c r="J1" s="20"/>
      <c r="K1" s="20"/>
      <c r="L1" s="20"/>
      <c r="M1" s="20"/>
      <c r="N1" s="20"/>
      <c r="O1" s="20"/>
      <c r="P1" s="20"/>
      <c r="Q1" s="20"/>
      <c r="R1" s="20"/>
      <c r="S1" s="20"/>
      <c r="T1" s="20"/>
      <c r="U1" s="20"/>
      <c r="V1" s="20"/>
      <c r="W1" s="20"/>
      <c r="X1" s="880"/>
      <c r="Y1" s="880"/>
      <c r="Z1" s="880"/>
      <c r="AA1" s="513"/>
      <c r="AB1" s="513"/>
      <c r="CW1" s="515"/>
      <c r="CX1" s="515"/>
      <c r="CY1" s="515"/>
      <c r="CZ1" s="516"/>
      <c r="DA1" s="515"/>
      <c r="DB1" s="516"/>
      <c r="DC1" s="515"/>
      <c r="DF1" s="515"/>
    </row>
    <row r="2" spans="1:157" s="522" customFormat="1" ht="15.75" x14ac:dyDescent="0.25">
      <c r="A2" s="224" t="s">
        <v>420</v>
      </c>
      <c r="B2" s="224"/>
      <c r="C2" s="224"/>
      <c r="D2" s="224"/>
      <c r="E2" s="224"/>
      <c r="F2" s="224"/>
      <c r="G2" s="224"/>
      <c r="H2" s="224"/>
      <c r="I2" s="224"/>
      <c r="J2" s="224"/>
      <c r="K2" s="224"/>
      <c r="L2" s="224"/>
      <c r="M2" s="224"/>
      <c r="N2" s="224"/>
      <c r="O2" s="224"/>
      <c r="P2" s="224"/>
      <c r="Q2" s="224"/>
      <c r="R2" s="224"/>
      <c r="S2" s="224"/>
      <c r="T2" s="224"/>
      <c r="U2" s="224"/>
      <c r="V2" s="224"/>
      <c r="W2" s="224"/>
      <c r="X2" s="224"/>
      <c r="Y2" s="224"/>
      <c r="Z2" s="224"/>
      <c r="AA2" s="518"/>
      <c r="AB2" s="518"/>
      <c r="AC2" s="519"/>
      <c r="AD2" s="519"/>
      <c r="AE2" s="519"/>
      <c r="AF2" s="519"/>
      <c r="AG2" s="519"/>
      <c r="AH2" s="519"/>
      <c r="AI2" s="519"/>
      <c r="AJ2" s="519"/>
      <c r="AK2" s="519"/>
      <c r="AL2" s="519"/>
      <c r="AM2" s="519"/>
      <c r="AN2" s="519"/>
      <c r="AO2" s="519"/>
      <c r="AP2" s="519"/>
      <c r="AQ2" s="519"/>
      <c r="AR2" s="519"/>
      <c r="AS2" s="519"/>
      <c r="AT2" s="519"/>
      <c r="AU2" s="519"/>
      <c r="AV2" s="519"/>
      <c r="AW2" s="519"/>
      <c r="AX2" s="519"/>
      <c r="AY2" s="519"/>
      <c r="AZ2" s="519"/>
      <c r="BA2" s="519"/>
      <c r="BB2" s="519"/>
      <c r="BC2" s="519"/>
      <c r="BD2" s="519"/>
      <c r="BE2" s="519"/>
      <c r="BF2" s="519"/>
      <c r="BG2" s="519"/>
      <c r="BH2" s="519"/>
      <c r="BI2" s="519"/>
      <c r="BJ2" s="519"/>
      <c r="BK2" s="519"/>
      <c r="BL2" s="519"/>
      <c r="BM2" s="519"/>
      <c r="BN2" s="519"/>
      <c r="BO2" s="519"/>
      <c r="BP2" s="519"/>
      <c r="BQ2" s="519"/>
      <c r="BR2" s="519"/>
      <c r="BS2" s="519"/>
      <c r="BT2" s="519"/>
      <c r="BU2" s="519"/>
      <c r="BV2" s="519"/>
      <c r="BW2" s="519"/>
      <c r="BX2" s="519"/>
      <c r="BY2" s="519"/>
      <c r="BZ2" s="519"/>
      <c r="CA2" s="519"/>
      <c r="CB2" s="519"/>
      <c r="CC2" s="519"/>
      <c r="CD2" s="519"/>
      <c r="CE2" s="519"/>
      <c r="CF2" s="519"/>
      <c r="CG2" s="519"/>
      <c r="CH2" s="519"/>
      <c r="CI2" s="519"/>
      <c r="CJ2" s="519"/>
      <c r="CK2" s="519"/>
      <c r="CL2" s="519"/>
      <c r="CM2" s="519"/>
      <c r="CN2" s="519"/>
      <c r="CO2" s="519"/>
      <c r="CP2" s="519"/>
      <c r="CQ2" s="519"/>
      <c r="CR2" s="519"/>
      <c r="CS2" s="519"/>
      <c r="CT2" s="519"/>
      <c r="CU2" s="519"/>
      <c r="CV2" s="519"/>
      <c r="CW2" s="520"/>
      <c r="CX2" s="520"/>
      <c r="CY2" s="520"/>
      <c r="CZ2" s="521"/>
      <c r="DA2" s="520"/>
      <c r="DB2" s="521"/>
      <c r="DC2" s="520"/>
      <c r="DD2" s="519"/>
      <c r="DE2" s="519"/>
      <c r="DF2" s="520"/>
      <c r="DG2" s="519"/>
      <c r="DH2" s="519"/>
      <c r="DI2" s="519"/>
      <c r="DJ2" s="519"/>
    </row>
    <row r="3" spans="1:157" x14ac:dyDescent="0.2">
      <c r="A3" s="33" t="str">
        <f>CONCATENATE("за ",VLOOKUP([1]Период!B2,[1]Период!A7:I22,8,0), " ",[1]Период!E2,"а")</f>
        <v>за I квартал 2019 года</v>
      </c>
      <c r="B3" s="33"/>
      <c r="C3" s="33"/>
      <c r="D3" s="33"/>
      <c r="E3" s="33"/>
      <c r="F3" s="33"/>
      <c r="G3" s="33"/>
      <c r="H3" s="33"/>
      <c r="I3" s="33"/>
      <c r="J3" s="33"/>
      <c r="K3" s="33"/>
      <c r="L3" s="33"/>
      <c r="M3" s="33"/>
      <c r="N3" s="33"/>
      <c r="O3" s="33"/>
      <c r="P3" s="33"/>
      <c r="Q3" s="33"/>
      <c r="R3" s="33"/>
      <c r="S3" s="33"/>
      <c r="T3" s="33"/>
      <c r="U3" s="33"/>
      <c r="V3" s="33"/>
      <c r="W3" s="33"/>
      <c r="X3" s="33"/>
      <c r="Y3" s="33"/>
      <c r="Z3" s="33"/>
      <c r="AA3" s="227"/>
      <c r="AB3" s="227"/>
      <c r="CW3" s="515"/>
      <c r="CX3" s="515"/>
      <c r="CY3" s="515"/>
      <c r="CZ3" s="516"/>
      <c r="DA3" s="515"/>
      <c r="DB3" s="516"/>
      <c r="DC3" s="515"/>
      <c r="DF3" s="515"/>
    </row>
    <row r="4" spans="1:157" x14ac:dyDescent="0.2">
      <c r="A4" s="228"/>
      <c r="B4" s="523"/>
      <c r="C4" s="523"/>
      <c r="D4" s="523"/>
      <c r="E4" s="524"/>
      <c r="F4" s="524"/>
      <c r="G4" s="524"/>
      <c r="H4" s="524"/>
      <c r="I4" s="524"/>
      <c r="J4" s="525"/>
      <c r="K4" s="526"/>
      <c r="L4" s="526"/>
      <c r="M4" s="526"/>
      <c r="N4" s="525"/>
      <c r="O4" s="525"/>
      <c r="P4" s="525"/>
      <c r="Q4" s="526"/>
      <c r="R4" s="526"/>
      <c r="S4" s="526"/>
      <c r="T4" s="526"/>
      <c r="U4" s="526"/>
      <c r="V4" s="526"/>
      <c r="W4" s="526"/>
      <c r="X4" s="526"/>
      <c r="Y4" s="526"/>
      <c r="Z4" s="526"/>
      <c r="AA4" s="526"/>
      <c r="AB4" s="526"/>
      <c r="CW4" s="527"/>
      <c r="CX4" s="527"/>
      <c r="CY4" s="527"/>
      <c r="CZ4" s="514"/>
      <c r="DA4" s="527"/>
      <c r="DB4" s="514"/>
      <c r="DC4" s="527"/>
      <c r="DF4" s="527"/>
    </row>
    <row r="5" spans="1:157" ht="39.75" customHeight="1" x14ac:dyDescent="0.2">
      <c r="A5" s="770" t="s">
        <v>421</v>
      </c>
      <c r="B5" s="771"/>
      <c r="C5" s="771"/>
      <c r="D5" s="771"/>
      <c r="E5" s="771"/>
      <c r="F5" s="771"/>
      <c r="G5" s="771"/>
      <c r="H5" s="771"/>
      <c r="I5" s="881"/>
      <c r="J5" s="877" t="s">
        <v>422</v>
      </c>
      <c r="K5" s="878"/>
      <c r="L5" s="878"/>
      <c r="M5" s="878"/>
      <c r="N5" s="878"/>
      <c r="O5" s="878"/>
      <c r="P5" s="879"/>
      <c r="Q5" s="877" t="s">
        <v>423</v>
      </c>
      <c r="R5" s="878"/>
      <c r="S5" s="878"/>
      <c r="T5" s="878"/>
      <c r="U5" s="878"/>
      <c r="V5" s="878"/>
      <c r="W5" s="879"/>
      <c r="X5" s="877" t="s">
        <v>424</v>
      </c>
      <c r="Y5" s="878"/>
      <c r="Z5" s="878"/>
      <c r="AA5" s="878"/>
      <c r="AB5" s="878"/>
      <c r="AC5" s="878"/>
      <c r="AD5" s="879"/>
      <c r="AE5" s="877" t="s">
        <v>425</v>
      </c>
      <c r="AF5" s="878"/>
      <c r="AG5" s="878"/>
      <c r="AH5" s="878"/>
      <c r="AI5" s="878"/>
      <c r="AJ5" s="878"/>
      <c r="AK5" s="879"/>
      <c r="AL5" s="885" t="s">
        <v>426</v>
      </c>
      <c r="AM5" s="886"/>
      <c r="AN5" s="886"/>
      <c r="AO5" s="886"/>
      <c r="AP5" s="886"/>
      <c r="AQ5" s="886"/>
      <c r="AR5" s="887"/>
      <c r="AS5" s="877" t="s">
        <v>427</v>
      </c>
      <c r="AT5" s="878"/>
      <c r="AU5" s="878"/>
      <c r="AV5" s="878"/>
      <c r="AW5" s="878"/>
      <c r="AX5" s="878"/>
      <c r="AY5" s="879"/>
      <c r="AZ5" s="877" t="s">
        <v>428</v>
      </c>
      <c r="BA5" s="878"/>
      <c r="BB5" s="878"/>
      <c r="BC5" s="878"/>
      <c r="BD5" s="878"/>
      <c r="BE5" s="878"/>
      <c r="BF5" s="879"/>
      <c r="BG5" s="877" t="s">
        <v>429</v>
      </c>
      <c r="BH5" s="878"/>
      <c r="BI5" s="878"/>
      <c r="BJ5" s="878"/>
      <c r="BK5" s="878"/>
      <c r="BL5" s="878"/>
      <c r="BM5" s="879"/>
      <c r="BN5" s="877" t="s">
        <v>430</v>
      </c>
      <c r="BO5" s="878"/>
      <c r="BP5" s="878"/>
      <c r="BQ5" s="878"/>
      <c r="BR5" s="878"/>
      <c r="BS5" s="878"/>
      <c r="BT5" s="879"/>
      <c r="BU5" s="877" t="s">
        <v>431</v>
      </c>
      <c r="BV5" s="878"/>
      <c r="BW5" s="878"/>
      <c r="BX5" s="878"/>
      <c r="BY5" s="878"/>
      <c r="BZ5" s="878"/>
      <c r="CA5" s="879"/>
      <c r="CB5" s="877" t="s">
        <v>432</v>
      </c>
      <c r="CC5" s="878"/>
      <c r="CD5" s="878"/>
      <c r="CE5" s="878"/>
      <c r="CF5" s="878"/>
      <c r="CG5" s="878"/>
      <c r="CH5" s="879"/>
      <c r="CI5" s="877" t="s">
        <v>433</v>
      </c>
      <c r="CJ5" s="878"/>
      <c r="CK5" s="878"/>
      <c r="CL5" s="878"/>
      <c r="CM5" s="878"/>
      <c r="CN5" s="878"/>
      <c r="CO5" s="879"/>
      <c r="CP5" s="877" t="s">
        <v>434</v>
      </c>
      <c r="CQ5" s="878"/>
      <c r="CR5" s="878"/>
      <c r="CS5" s="878"/>
      <c r="CT5" s="878"/>
      <c r="CU5" s="878"/>
      <c r="CV5" s="879"/>
      <c r="CW5" s="877" t="s">
        <v>435</v>
      </c>
      <c r="CX5" s="878"/>
      <c r="CY5" s="878"/>
      <c r="CZ5" s="878"/>
      <c r="DA5" s="878"/>
      <c r="DB5" s="878"/>
      <c r="DC5" s="879"/>
      <c r="DD5" s="877" t="s">
        <v>436</v>
      </c>
      <c r="DE5" s="878"/>
      <c r="DF5" s="888"/>
      <c r="DG5" s="878"/>
      <c r="DH5" s="878"/>
      <c r="DI5" s="878"/>
      <c r="DJ5" s="879"/>
      <c r="DK5" s="882" t="s">
        <v>437</v>
      </c>
      <c r="DL5" s="883"/>
      <c r="DM5" s="884"/>
      <c r="DN5" s="882" t="s">
        <v>438</v>
      </c>
      <c r="DO5" s="883"/>
      <c r="DP5" s="884"/>
      <c r="DQ5" s="894" t="s">
        <v>439</v>
      </c>
      <c r="DR5" s="882" t="s">
        <v>440</v>
      </c>
      <c r="DS5" s="883"/>
      <c r="DT5" s="884"/>
      <c r="DU5" s="882" t="s">
        <v>441</v>
      </c>
      <c r="DV5" s="883"/>
      <c r="DW5" s="884"/>
      <c r="DX5" s="882" t="s">
        <v>442</v>
      </c>
      <c r="DY5" s="883"/>
      <c r="DZ5" s="884"/>
      <c r="EA5" s="889" t="s">
        <v>443</v>
      </c>
      <c r="EB5" s="890"/>
      <c r="EC5" s="891"/>
      <c r="ED5" s="889" t="s">
        <v>444</v>
      </c>
      <c r="EE5" s="890"/>
      <c r="EF5" s="891"/>
      <c r="EG5" s="889" t="s">
        <v>445</v>
      </c>
      <c r="EH5" s="890"/>
      <c r="EI5" s="891"/>
      <c r="EJ5" s="889" t="s">
        <v>446</v>
      </c>
      <c r="EK5" s="890"/>
      <c r="EL5" s="891"/>
      <c r="EM5" s="889" t="s">
        <v>447</v>
      </c>
      <c r="EN5" s="890"/>
      <c r="EO5" s="891"/>
      <c r="EP5" s="889" t="s">
        <v>448</v>
      </c>
      <c r="EQ5" s="890"/>
      <c r="ER5" s="891"/>
      <c r="ES5" s="889" t="s">
        <v>449</v>
      </c>
      <c r="ET5" s="890"/>
      <c r="EU5" s="891"/>
      <c r="EV5" s="889" t="s">
        <v>450</v>
      </c>
      <c r="EW5" s="890"/>
      <c r="EX5" s="891"/>
      <c r="EY5" s="889" t="s">
        <v>451</v>
      </c>
      <c r="EZ5" s="890"/>
      <c r="FA5" s="891"/>
    </row>
    <row r="6" spans="1:157" ht="27" customHeight="1" x14ac:dyDescent="0.2">
      <c r="A6" s="897" t="s">
        <v>452</v>
      </c>
      <c r="B6" s="899" t="s">
        <v>453</v>
      </c>
      <c r="C6" s="899" t="s">
        <v>454</v>
      </c>
      <c r="D6" s="899" t="s">
        <v>455</v>
      </c>
      <c r="E6" s="899" t="s">
        <v>456</v>
      </c>
      <c r="F6" s="899" t="s">
        <v>457</v>
      </c>
      <c r="G6" s="899" t="s">
        <v>458</v>
      </c>
      <c r="H6" s="899" t="s">
        <v>459</v>
      </c>
      <c r="I6" s="901" t="s">
        <v>460</v>
      </c>
      <c r="J6" s="528" t="str">
        <f>[1]Период!D2</f>
        <v>2018 год</v>
      </c>
      <c r="K6" s="892" t="str">
        <f>[1]Период!E2</f>
        <v>2019 год</v>
      </c>
      <c r="L6" s="892"/>
      <c r="M6" s="768" t="s">
        <v>233</v>
      </c>
      <c r="N6" s="768"/>
      <c r="O6" s="768" t="str">
        <f>CONCATENATE("Отклонение от ",MID(J6,1,4),"г.")</f>
        <v>Отклонение от 2018г.</v>
      </c>
      <c r="P6" s="903"/>
      <c r="Q6" s="528" t="str">
        <f>[1]Период!D2</f>
        <v>2018 год</v>
      </c>
      <c r="R6" s="892" t="str">
        <f>[1]Период!E2</f>
        <v>2019 год</v>
      </c>
      <c r="S6" s="892"/>
      <c r="T6" s="768" t="s">
        <v>233</v>
      </c>
      <c r="U6" s="768"/>
      <c r="V6" s="768" t="str">
        <f>CONCATENATE("Отклонение от ",MID(J6,1,4),"г.")</f>
        <v>Отклонение от 2018г.</v>
      </c>
      <c r="W6" s="903"/>
      <c r="X6" s="528" t="str">
        <f>[1]Период!D2</f>
        <v>2018 год</v>
      </c>
      <c r="Y6" s="892" t="str">
        <f>[1]Период!E2</f>
        <v>2019 год</v>
      </c>
      <c r="Z6" s="892"/>
      <c r="AA6" s="768" t="s">
        <v>233</v>
      </c>
      <c r="AB6" s="768"/>
      <c r="AC6" s="768" t="str">
        <f>CONCATENATE("Отклонение от ",MID(J6,1,4),"г.")</f>
        <v>Отклонение от 2018г.</v>
      </c>
      <c r="AD6" s="903"/>
      <c r="AE6" s="528" t="str">
        <f>[1]Период!D2</f>
        <v>2018 год</v>
      </c>
      <c r="AF6" s="892" t="str">
        <f>[1]Период!E2</f>
        <v>2019 год</v>
      </c>
      <c r="AG6" s="892"/>
      <c r="AH6" s="768" t="s">
        <v>233</v>
      </c>
      <c r="AI6" s="768"/>
      <c r="AJ6" s="768" t="str">
        <f>CONCATENATE("Отклонение от ",MID(J6,1,4),"г.")</f>
        <v>Отклонение от 2018г.</v>
      </c>
      <c r="AK6" s="903"/>
      <c r="AL6" s="528" t="str">
        <f>[1]Период!D2</f>
        <v>2018 год</v>
      </c>
      <c r="AM6" s="892" t="str">
        <f>[1]Период!E2</f>
        <v>2019 год</v>
      </c>
      <c r="AN6" s="892"/>
      <c r="AO6" s="768" t="s">
        <v>233</v>
      </c>
      <c r="AP6" s="768"/>
      <c r="AQ6" s="768" t="str">
        <f>CONCATENATE("Отклонение от ",MID(J6,1,4),"г.")</f>
        <v>Отклонение от 2018г.</v>
      </c>
      <c r="AR6" s="903"/>
      <c r="AS6" s="528" t="str">
        <f>[1]Период!D2</f>
        <v>2018 год</v>
      </c>
      <c r="AT6" s="892" t="str">
        <f>[1]Период!E2</f>
        <v>2019 год</v>
      </c>
      <c r="AU6" s="892"/>
      <c r="AV6" s="768" t="s">
        <v>233</v>
      </c>
      <c r="AW6" s="768"/>
      <c r="AX6" s="768" t="str">
        <f>CONCATENATE("Отклонение от ",MID(J6,1,4),"г.")</f>
        <v>Отклонение от 2018г.</v>
      </c>
      <c r="AY6" s="903"/>
      <c r="AZ6" s="528" t="str">
        <f>[1]Период!D2</f>
        <v>2018 год</v>
      </c>
      <c r="BA6" s="892" t="str">
        <f>[1]Период!E2</f>
        <v>2019 год</v>
      </c>
      <c r="BB6" s="892"/>
      <c r="BC6" s="768" t="s">
        <v>233</v>
      </c>
      <c r="BD6" s="768"/>
      <c r="BE6" s="768" t="str">
        <f>CONCATENATE("Отклонение от ",MID(J6,1,4),"г.")</f>
        <v>Отклонение от 2018г.</v>
      </c>
      <c r="BF6" s="903"/>
      <c r="BG6" s="528" t="str">
        <f>[1]Период!D2</f>
        <v>2018 год</v>
      </c>
      <c r="BH6" s="892" t="str">
        <f>[1]Период!E2</f>
        <v>2019 год</v>
      </c>
      <c r="BI6" s="892"/>
      <c r="BJ6" s="768" t="s">
        <v>233</v>
      </c>
      <c r="BK6" s="768"/>
      <c r="BL6" s="768" t="str">
        <f>CONCATENATE("Отклонение от ",MID(J6,1,4),"г.")</f>
        <v>Отклонение от 2018г.</v>
      </c>
      <c r="BM6" s="903"/>
      <c r="BN6" s="528" t="str">
        <f>[1]Период!D2</f>
        <v>2018 год</v>
      </c>
      <c r="BO6" s="892" t="str">
        <f>[1]Период!E2</f>
        <v>2019 год</v>
      </c>
      <c r="BP6" s="892"/>
      <c r="BQ6" s="768" t="s">
        <v>233</v>
      </c>
      <c r="BR6" s="768"/>
      <c r="BS6" s="768" t="str">
        <f>CONCATENATE("Отклонение от ",MID(J6,1,4),"г.")</f>
        <v>Отклонение от 2018г.</v>
      </c>
      <c r="BT6" s="903"/>
      <c r="BU6" s="528" t="str">
        <f>[1]Период!D2</f>
        <v>2018 год</v>
      </c>
      <c r="BV6" s="892" t="str">
        <f>[1]Период!E2</f>
        <v>2019 год</v>
      </c>
      <c r="BW6" s="892"/>
      <c r="BX6" s="768" t="s">
        <v>233</v>
      </c>
      <c r="BY6" s="768"/>
      <c r="BZ6" s="768" t="str">
        <f>CONCATENATE("Отклонение от ",MID(J6,1,4),"г.")</f>
        <v>Отклонение от 2018г.</v>
      </c>
      <c r="CA6" s="903"/>
      <c r="CB6" s="528" t="str">
        <f>[1]Период!D2</f>
        <v>2018 год</v>
      </c>
      <c r="CC6" s="892" t="str">
        <f>[1]Период!E2</f>
        <v>2019 год</v>
      </c>
      <c r="CD6" s="892"/>
      <c r="CE6" s="768" t="s">
        <v>233</v>
      </c>
      <c r="CF6" s="768"/>
      <c r="CG6" s="768" t="str">
        <f>CONCATENATE("Отклонение от ",MID(J6,1,4),"г.")</f>
        <v>Отклонение от 2018г.</v>
      </c>
      <c r="CH6" s="903"/>
      <c r="CI6" s="528" t="str">
        <f>[1]Период!D2</f>
        <v>2018 год</v>
      </c>
      <c r="CJ6" s="892" t="str">
        <f>[1]Период!E2</f>
        <v>2019 год</v>
      </c>
      <c r="CK6" s="892"/>
      <c r="CL6" s="768" t="s">
        <v>233</v>
      </c>
      <c r="CM6" s="768"/>
      <c r="CN6" s="768" t="str">
        <f>CONCATENATE("Отклонение от ",MID(J6,1,4),"г.")</f>
        <v>Отклонение от 2018г.</v>
      </c>
      <c r="CO6" s="903"/>
      <c r="CP6" s="528" t="str">
        <f>[1]Период!D2</f>
        <v>2018 год</v>
      </c>
      <c r="CQ6" s="892" t="str">
        <f>[1]Период!E2</f>
        <v>2019 год</v>
      </c>
      <c r="CR6" s="892"/>
      <c r="CS6" s="768" t="s">
        <v>233</v>
      </c>
      <c r="CT6" s="768"/>
      <c r="CU6" s="768" t="str">
        <f>CONCATENATE("Отклонение от ",MID(J6,1,4),"г.")</f>
        <v>Отклонение от 2018г.</v>
      </c>
      <c r="CV6" s="903"/>
      <c r="CW6" s="528" t="str">
        <f>[1]Период!D2</f>
        <v>2018 год</v>
      </c>
      <c r="CX6" s="892" t="str">
        <f>[1]Период!E2</f>
        <v>2019 год</v>
      </c>
      <c r="CY6" s="892"/>
      <c r="CZ6" s="768" t="s">
        <v>233</v>
      </c>
      <c r="DA6" s="768"/>
      <c r="DB6" s="768" t="str">
        <f>CONCATENATE("Отклонение от ",MID(J6,1,4),"г.")</f>
        <v>Отклонение от 2018г.</v>
      </c>
      <c r="DC6" s="903"/>
      <c r="DD6" s="528" t="str">
        <f>[1]Период!D2</f>
        <v>2018 год</v>
      </c>
      <c r="DE6" s="892" t="str">
        <f>[1]Период!E2</f>
        <v>2019 год</v>
      </c>
      <c r="DF6" s="904"/>
      <c r="DG6" s="768" t="s">
        <v>233</v>
      </c>
      <c r="DH6" s="768"/>
      <c r="DI6" s="768" t="str">
        <f>CONCATENATE("Отклонение от ",MID(J6,1,4),"г.")</f>
        <v>Отклонение от 2018г.</v>
      </c>
      <c r="DJ6" s="903"/>
      <c r="DK6" s="528" t="str">
        <f>[1]Период!D2</f>
        <v>2018 год</v>
      </c>
      <c r="DL6" s="892" t="str">
        <f>[1]Период!E2</f>
        <v>2019 год</v>
      </c>
      <c r="DM6" s="893"/>
      <c r="DN6" s="528" t="str">
        <f>[1]Период!D2</f>
        <v>2018 год</v>
      </c>
      <c r="DO6" s="892" t="str">
        <f>[1]Период!E2</f>
        <v>2019 год</v>
      </c>
      <c r="DP6" s="893"/>
      <c r="DQ6" s="895"/>
      <c r="DR6" s="528" t="str">
        <f>[1]Период!D2</f>
        <v>2018 год</v>
      </c>
      <c r="DS6" s="892" t="str">
        <f>[1]Период!E2</f>
        <v>2019 год</v>
      </c>
      <c r="DT6" s="893"/>
      <c r="DU6" s="528" t="str">
        <f>[1]Период!D2</f>
        <v>2018 год</v>
      </c>
      <c r="DV6" s="892" t="str">
        <f>[1]Период!E2</f>
        <v>2019 год</v>
      </c>
      <c r="DW6" s="893"/>
      <c r="DX6" s="528" t="str">
        <f>[1]Период!D2</f>
        <v>2018 год</v>
      </c>
      <c r="DY6" s="892" t="str">
        <f>[1]Период!E2</f>
        <v>2019 год</v>
      </c>
      <c r="DZ6" s="893"/>
      <c r="EA6" s="528" t="str">
        <f>[1]Период!D2</f>
        <v>2018 год</v>
      </c>
      <c r="EB6" s="892" t="str">
        <f>[1]Период!E2</f>
        <v>2019 год</v>
      </c>
      <c r="EC6" s="893"/>
      <c r="ED6" s="528" t="str">
        <f>[1]Период!D2</f>
        <v>2018 год</v>
      </c>
      <c r="EE6" s="892" t="str">
        <f>[1]Период!E2</f>
        <v>2019 год</v>
      </c>
      <c r="EF6" s="893"/>
      <c r="EG6" s="528" t="str">
        <f>[1]Период!D2</f>
        <v>2018 год</v>
      </c>
      <c r="EH6" s="892" t="str">
        <f>[1]Период!E2</f>
        <v>2019 год</v>
      </c>
      <c r="EI6" s="893"/>
      <c r="EJ6" s="528" t="str">
        <f>[1]Период!D2</f>
        <v>2018 год</v>
      </c>
      <c r="EK6" s="892" t="str">
        <f>[1]Период!E2</f>
        <v>2019 год</v>
      </c>
      <c r="EL6" s="893"/>
      <c r="EM6" s="528" t="str">
        <f>[1]Период!D2</f>
        <v>2018 год</v>
      </c>
      <c r="EN6" s="892" t="str">
        <f>[1]Период!E2</f>
        <v>2019 год</v>
      </c>
      <c r="EO6" s="893"/>
      <c r="EP6" s="528" t="str">
        <f>[1]Период!D2</f>
        <v>2018 год</v>
      </c>
      <c r="EQ6" s="892" t="str">
        <f>[1]Период!E2</f>
        <v>2019 год</v>
      </c>
      <c r="ER6" s="893"/>
      <c r="ES6" s="528" t="str">
        <f>[1]Период!D2</f>
        <v>2018 год</v>
      </c>
      <c r="ET6" s="892" t="str">
        <f>[1]Период!E2</f>
        <v>2019 год</v>
      </c>
      <c r="EU6" s="893"/>
      <c r="EV6" s="528" t="str">
        <f>[1]Период!D2</f>
        <v>2018 год</v>
      </c>
      <c r="EW6" s="892" t="str">
        <f>[1]Период!E2</f>
        <v>2019 год</v>
      </c>
      <c r="EX6" s="893"/>
      <c r="EY6" s="528" t="str">
        <f>[1]Период!D2</f>
        <v>2018 год</v>
      </c>
      <c r="EZ6" s="892" t="str">
        <f>[1]Период!E2</f>
        <v>2019 год</v>
      </c>
      <c r="FA6" s="893"/>
    </row>
    <row r="7" spans="1:157" ht="28.5" customHeight="1" x14ac:dyDescent="0.2">
      <c r="A7" s="898"/>
      <c r="B7" s="900"/>
      <c r="C7" s="900"/>
      <c r="D7" s="900"/>
      <c r="E7" s="900"/>
      <c r="F7" s="900"/>
      <c r="G7" s="900"/>
      <c r="H7" s="900"/>
      <c r="I7" s="902"/>
      <c r="J7" s="529" t="s">
        <v>234</v>
      </c>
      <c r="K7" s="530" t="s">
        <v>235</v>
      </c>
      <c r="L7" s="530" t="s">
        <v>234</v>
      </c>
      <c r="M7" s="530" t="s">
        <v>87</v>
      </c>
      <c r="N7" s="530" t="s">
        <v>236</v>
      </c>
      <c r="O7" s="530" t="s">
        <v>87</v>
      </c>
      <c r="P7" s="531" t="s">
        <v>236</v>
      </c>
      <c r="Q7" s="529" t="s">
        <v>234</v>
      </c>
      <c r="R7" s="530" t="s">
        <v>235</v>
      </c>
      <c r="S7" s="530" t="s">
        <v>234</v>
      </c>
      <c r="T7" s="530" t="s">
        <v>87</v>
      </c>
      <c r="U7" s="530" t="s">
        <v>236</v>
      </c>
      <c r="V7" s="530" t="s">
        <v>87</v>
      </c>
      <c r="W7" s="531" t="s">
        <v>236</v>
      </c>
      <c r="X7" s="529" t="s">
        <v>234</v>
      </c>
      <c r="Y7" s="530" t="s">
        <v>235</v>
      </c>
      <c r="Z7" s="530" t="s">
        <v>234</v>
      </c>
      <c r="AA7" s="530" t="s">
        <v>87</v>
      </c>
      <c r="AB7" s="530" t="s">
        <v>236</v>
      </c>
      <c r="AC7" s="530" t="s">
        <v>87</v>
      </c>
      <c r="AD7" s="531" t="s">
        <v>236</v>
      </c>
      <c r="AE7" s="529" t="s">
        <v>234</v>
      </c>
      <c r="AF7" s="530" t="s">
        <v>235</v>
      </c>
      <c r="AG7" s="530" t="s">
        <v>234</v>
      </c>
      <c r="AH7" s="530" t="s">
        <v>87</v>
      </c>
      <c r="AI7" s="530" t="s">
        <v>236</v>
      </c>
      <c r="AJ7" s="530" t="s">
        <v>87</v>
      </c>
      <c r="AK7" s="531" t="s">
        <v>236</v>
      </c>
      <c r="AL7" s="529" t="s">
        <v>234</v>
      </c>
      <c r="AM7" s="530" t="s">
        <v>235</v>
      </c>
      <c r="AN7" s="530" t="s">
        <v>234</v>
      </c>
      <c r="AO7" s="530" t="s">
        <v>87</v>
      </c>
      <c r="AP7" s="530" t="s">
        <v>236</v>
      </c>
      <c r="AQ7" s="530" t="s">
        <v>87</v>
      </c>
      <c r="AR7" s="531" t="s">
        <v>236</v>
      </c>
      <c r="AS7" s="529" t="s">
        <v>234</v>
      </c>
      <c r="AT7" s="530" t="s">
        <v>235</v>
      </c>
      <c r="AU7" s="530" t="s">
        <v>234</v>
      </c>
      <c r="AV7" s="530" t="s">
        <v>87</v>
      </c>
      <c r="AW7" s="530" t="s">
        <v>236</v>
      </c>
      <c r="AX7" s="530" t="s">
        <v>87</v>
      </c>
      <c r="AY7" s="531" t="s">
        <v>236</v>
      </c>
      <c r="AZ7" s="529" t="s">
        <v>234</v>
      </c>
      <c r="BA7" s="530" t="s">
        <v>235</v>
      </c>
      <c r="BB7" s="530" t="s">
        <v>234</v>
      </c>
      <c r="BC7" s="530" t="s">
        <v>87</v>
      </c>
      <c r="BD7" s="530" t="s">
        <v>236</v>
      </c>
      <c r="BE7" s="530" t="s">
        <v>87</v>
      </c>
      <c r="BF7" s="531" t="s">
        <v>236</v>
      </c>
      <c r="BG7" s="529" t="s">
        <v>234</v>
      </c>
      <c r="BH7" s="530" t="s">
        <v>235</v>
      </c>
      <c r="BI7" s="530" t="s">
        <v>234</v>
      </c>
      <c r="BJ7" s="530" t="s">
        <v>87</v>
      </c>
      <c r="BK7" s="530" t="s">
        <v>236</v>
      </c>
      <c r="BL7" s="530" t="s">
        <v>87</v>
      </c>
      <c r="BM7" s="531" t="s">
        <v>236</v>
      </c>
      <c r="BN7" s="529" t="s">
        <v>234</v>
      </c>
      <c r="BO7" s="530" t="s">
        <v>235</v>
      </c>
      <c r="BP7" s="530" t="s">
        <v>234</v>
      </c>
      <c r="BQ7" s="530" t="s">
        <v>87</v>
      </c>
      <c r="BR7" s="530" t="s">
        <v>236</v>
      </c>
      <c r="BS7" s="530" t="s">
        <v>87</v>
      </c>
      <c r="BT7" s="531" t="s">
        <v>236</v>
      </c>
      <c r="BU7" s="529" t="s">
        <v>234</v>
      </c>
      <c r="BV7" s="530" t="s">
        <v>235</v>
      </c>
      <c r="BW7" s="530" t="s">
        <v>234</v>
      </c>
      <c r="BX7" s="530" t="s">
        <v>87</v>
      </c>
      <c r="BY7" s="530" t="s">
        <v>236</v>
      </c>
      <c r="BZ7" s="530" t="s">
        <v>87</v>
      </c>
      <c r="CA7" s="531" t="s">
        <v>236</v>
      </c>
      <c r="CB7" s="529" t="s">
        <v>234</v>
      </c>
      <c r="CC7" s="530" t="s">
        <v>235</v>
      </c>
      <c r="CD7" s="530" t="s">
        <v>234</v>
      </c>
      <c r="CE7" s="530" t="s">
        <v>87</v>
      </c>
      <c r="CF7" s="530" t="s">
        <v>236</v>
      </c>
      <c r="CG7" s="530" t="s">
        <v>87</v>
      </c>
      <c r="CH7" s="531" t="s">
        <v>236</v>
      </c>
      <c r="CI7" s="529" t="s">
        <v>234</v>
      </c>
      <c r="CJ7" s="530" t="s">
        <v>235</v>
      </c>
      <c r="CK7" s="530" t="s">
        <v>234</v>
      </c>
      <c r="CL7" s="530" t="s">
        <v>87</v>
      </c>
      <c r="CM7" s="530" t="s">
        <v>236</v>
      </c>
      <c r="CN7" s="530" t="s">
        <v>87</v>
      </c>
      <c r="CO7" s="531" t="s">
        <v>236</v>
      </c>
      <c r="CP7" s="529" t="s">
        <v>234</v>
      </c>
      <c r="CQ7" s="530" t="s">
        <v>235</v>
      </c>
      <c r="CR7" s="530" t="s">
        <v>234</v>
      </c>
      <c r="CS7" s="530" t="s">
        <v>87</v>
      </c>
      <c r="CT7" s="530" t="s">
        <v>236</v>
      </c>
      <c r="CU7" s="530" t="s">
        <v>87</v>
      </c>
      <c r="CV7" s="531" t="s">
        <v>236</v>
      </c>
      <c r="CW7" s="529" t="s">
        <v>234</v>
      </c>
      <c r="CX7" s="530" t="s">
        <v>235</v>
      </c>
      <c r="CY7" s="530" t="s">
        <v>234</v>
      </c>
      <c r="CZ7" s="530" t="s">
        <v>87</v>
      </c>
      <c r="DA7" s="530" t="s">
        <v>236</v>
      </c>
      <c r="DB7" s="530" t="s">
        <v>87</v>
      </c>
      <c r="DC7" s="531" t="s">
        <v>236</v>
      </c>
      <c r="DD7" s="529" t="s">
        <v>234</v>
      </c>
      <c r="DE7" s="530" t="s">
        <v>235</v>
      </c>
      <c r="DF7" s="530" t="s">
        <v>234</v>
      </c>
      <c r="DG7" s="530" t="s">
        <v>87</v>
      </c>
      <c r="DH7" s="530" t="s">
        <v>236</v>
      </c>
      <c r="DI7" s="530" t="s">
        <v>87</v>
      </c>
      <c r="DJ7" s="531" t="s">
        <v>236</v>
      </c>
      <c r="DK7" s="532" t="s">
        <v>234</v>
      </c>
      <c r="DL7" s="533" t="s">
        <v>235</v>
      </c>
      <c r="DM7" s="534" t="s">
        <v>234</v>
      </c>
      <c r="DN7" s="532" t="s">
        <v>234</v>
      </c>
      <c r="DO7" s="533" t="s">
        <v>235</v>
      </c>
      <c r="DP7" s="534" t="s">
        <v>234</v>
      </c>
      <c r="DQ7" s="896"/>
      <c r="DR7" s="532" t="s">
        <v>234</v>
      </c>
      <c r="DS7" s="533" t="s">
        <v>235</v>
      </c>
      <c r="DT7" s="534" t="s">
        <v>234</v>
      </c>
      <c r="DU7" s="532" t="s">
        <v>234</v>
      </c>
      <c r="DV7" s="533" t="s">
        <v>235</v>
      </c>
      <c r="DW7" s="534" t="s">
        <v>234</v>
      </c>
      <c r="DX7" s="532" t="s">
        <v>234</v>
      </c>
      <c r="DY7" s="533" t="s">
        <v>235</v>
      </c>
      <c r="DZ7" s="534" t="s">
        <v>234</v>
      </c>
      <c r="EA7" s="532" t="s">
        <v>234</v>
      </c>
      <c r="EB7" s="533" t="s">
        <v>235</v>
      </c>
      <c r="EC7" s="534" t="s">
        <v>234</v>
      </c>
      <c r="ED7" s="532" t="s">
        <v>234</v>
      </c>
      <c r="EE7" s="533" t="s">
        <v>235</v>
      </c>
      <c r="EF7" s="534" t="s">
        <v>234</v>
      </c>
      <c r="EG7" s="532" t="s">
        <v>234</v>
      </c>
      <c r="EH7" s="533" t="s">
        <v>235</v>
      </c>
      <c r="EI7" s="534" t="s">
        <v>234</v>
      </c>
      <c r="EJ7" s="532" t="s">
        <v>234</v>
      </c>
      <c r="EK7" s="533" t="s">
        <v>235</v>
      </c>
      <c r="EL7" s="534" t="s">
        <v>234</v>
      </c>
      <c r="EM7" s="532" t="s">
        <v>234</v>
      </c>
      <c r="EN7" s="533" t="s">
        <v>235</v>
      </c>
      <c r="EO7" s="534" t="s">
        <v>234</v>
      </c>
      <c r="EP7" s="532" t="s">
        <v>234</v>
      </c>
      <c r="EQ7" s="533" t="s">
        <v>235</v>
      </c>
      <c r="ER7" s="534" t="s">
        <v>234</v>
      </c>
      <c r="ES7" s="532" t="s">
        <v>234</v>
      </c>
      <c r="ET7" s="533" t="s">
        <v>235</v>
      </c>
      <c r="EU7" s="534" t="s">
        <v>234</v>
      </c>
      <c r="EV7" s="532" t="s">
        <v>234</v>
      </c>
      <c r="EW7" s="533" t="s">
        <v>235</v>
      </c>
      <c r="EX7" s="534" t="s">
        <v>234</v>
      </c>
      <c r="EY7" s="532" t="s">
        <v>234</v>
      </c>
      <c r="EZ7" s="533" t="s">
        <v>235</v>
      </c>
      <c r="FA7" s="534" t="s">
        <v>234</v>
      </c>
    </row>
    <row r="8" spans="1:157" s="291" customFormat="1" x14ac:dyDescent="0.2">
      <c r="A8" s="535"/>
      <c r="B8" s="536"/>
      <c r="C8" s="536"/>
      <c r="D8" s="536"/>
      <c r="E8" s="536"/>
      <c r="F8" s="536"/>
      <c r="G8" s="536"/>
      <c r="H8" s="536"/>
      <c r="I8" s="537"/>
      <c r="J8" s="538"/>
      <c r="K8" s="539"/>
      <c r="L8" s="539"/>
      <c r="M8" s="540" t="str">
        <f>IFERROR(L8/K8,"-")</f>
        <v>-</v>
      </c>
      <c r="N8" s="541">
        <f>L8-K8</f>
        <v>0</v>
      </c>
      <c r="O8" s="542" t="str">
        <f>IFERROR(L8/J8,"-")</f>
        <v>-</v>
      </c>
      <c r="P8" s="543">
        <f>L8-J8</f>
        <v>0</v>
      </c>
      <c r="Q8" s="538"/>
      <c r="R8" s="539"/>
      <c r="S8" s="539"/>
      <c r="T8" s="540" t="str">
        <f>IFERROR(S8/R8,"-")</f>
        <v>-</v>
      </c>
      <c r="U8" s="541">
        <f>S8-R8</f>
        <v>0</v>
      </c>
      <c r="V8" s="542" t="str">
        <f>IFERROR(S8/Q8,"-")</f>
        <v>-</v>
      </c>
      <c r="W8" s="543">
        <f>S8-Q8</f>
        <v>0</v>
      </c>
      <c r="X8" s="538"/>
      <c r="Y8" s="539"/>
      <c r="Z8" s="539"/>
      <c r="AA8" s="540" t="str">
        <f>IFERROR(Z8/Y8,"-")</f>
        <v>-</v>
      </c>
      <c r="AB8" s="541">
        <f>Z8-Y8</f>
        <v>0</v>
      </c>
      <c r="AC8" s="542" t="str">
        <f>IFERROR(Z8/X8,"-")</f>
        <v>-</v>
      </c>
      <c r="AD8" s="543">
        <f>Z8-X8</f>
        <v>0</v>
      </c>
      <c r="AE8" s="538"/>
      <c r="AF8" s="539"/>
      <c r="AG8" s="539"/>
      <c r="AH8" s="540" t="str">
        <f>IFERROR(AG8/AF8,"-")</f>
        <v>-</v>
      </c>
      <c r="AI8" s="541">
        <f>AG8-AF8</f>
        <v>0</v>
      </c>
      <c r="AJ8" s="542" t="str">
        <f>IFERROR(AG8/AE8,"-")</f>
        <v>-</v>
      </c>
      <c r="AK8" s="543">
        <f>AG8-AE8</f>
        <v>0</v>
      </c>
      <c r="AL8" s="538"/>
      <c r="AM8" s="539"/>
      <c r="AN8" s="539"/>
      <c r="AO8" s="540" t="str">
        <f>IFERROR(AN8/AM8,"-")</f>
        <v>-</v>
      </c>
      <c r="AP8" s="541">
        <f>AN8-AM8</f>
        <v>0</v>
      </c>
      <c r="AQ8" s="542" t="str">
        <f>IFERROR(AN8/AL8,"-")</f>
        <v>-</v>
      </c>
      <c r="AR8" s="543">
        <f>AN8-AL8</f>
        <v>0</v>
      </c>
      <c r="AS8" s="538"/>
      <c r="AT8" s="539"/>
      <c r="AU8" s="539"/>
      <c r="AV8" s="540" t="str">
        <f>IFERROR(AU8/AT8,"-")</f>
        <v>-</v>
      </c>
      <c r="AW8" s="541">
        <f>AU8-AT8</f>
        <v>0</v>
      </c>
      <c r="AX8" s="542" t="str">
        <f>IFERROR(AU8/AS8,"-")</f>
        <v>-</v>
      </c>
      <c r="AY8" s="543">
        <f>AU8-AS8</f>
        <v>0</v>
      </c>
      <c r="AZ8" s="538"/>
      <c r="BA8" s="539"/>
      <c r="BB8" s="539"/>
      <c r="BC8" s="540" t="str">
        <f>IFERROR(BB8/BA8,"-")</f>
        <v>-</v>
      </c>
      <c r="BD8" s="541">
        <f>BB8-BA8</f>
        <v>0</v>
      </c>
      <c r="BE8" s="542" t="str">
        <f>IFERROR(BB8/AZ8,"-")</f>
        <v>-</v>
      </c>
      <c r="BF8" s="543">
        <f>BB8-AZ8</f>
        <v>0</v>
      </c>
      <c r="BG8" s="538"/>
      <c r="BH8" s="539"/>
      <c r="BI8" s="539"/>
      <c r="BJ8" s="540" t="str">
        <f>IFERROR(BI8/BH8,"-")</f>
        <v>-</v>
      </c>
      <c r="BK8" s="541">
        <f>BI8-BH8</f>
        <v>0</v>
      </c>
      <c r="BL8" s="542" t="str">
        <f>IFERROR(BI8/BG8,"-")</f>
        <v>-</v>
      </c>
      <c r="BM8" s="543">
        <f>BI8-BG8</f>
        <v>0</v>
      </c>
      <c r="BN8" s="538"/>
      <c r="BO8" s="539"/>
      <c r="BP8" s="539"/>
      <c r="BQ8" s="540" t="str">
        <f>IFERROR(BP8/BO8,"-")</f>
        <v>-</v>
      </c>
      <c r="BR8" s="541">
        <f>BP8-BO8</f>
        <v>0</v>
      </c>
      <c r="BS8" s="542" t="str">
        <f>IFERROR(BP8/BN8,"-")</f>
        <v>-</v>
      </c>
      <c r="BT8" s="543">
        <f>BP8-BN8</f>
        <v>0</v>
      </c>
      <c r="BU8" s="538"/>
      <c r="BV8" s="539"/>
      <c r="BW8" s="539"/>
      <c r="BX8" s="540" t="str">
        <f>IFERROR(BW8/BV8,"-")</f>
        <v>-</v>
      </c>
      <c r="BY8" s="541">
        <f>BW8-BV8</f>
        <v>0</v>
      </c>
      <c r="BZ8" s="542" t="str">
        <f>IFERROR(BW8/BU8,"-")</f>
        <v>-</v>
      </c>
      <c r="CA8" s="543">
        <f>BW8-BU8</f>
        <v>0</v>
      </c>
      <c r="CB8" s="538"/>
      <c r="CC8" s="539"/>
      <c r="CD8" s="539"/>
      <c r="CE8" s="540" t="str">
        <f>IFERROR(CD8/CC8,"-")</f>
        <v>-</v>
      </c>
      <c r="CF8" s="541">
        <f>CD8-CC8</f>
        <v>0</v>
      </c>
      <c r="CG8" s="542" t="str">
        <f>IFERROR(CD8/CB8,"-")</f>
        <v>-</v>
      </c>
      <c r="CH8" s="543">
        <f>CD8-CB8</f>
        <v>0</v>
      </c>
      <c r="CI8" s="538"/>
      <c r="CJ8" s="539"/>
      <c r="CK8" s="539"/>
      <c r="CL8" s="540" t="str">
        <f>IFERROR(CK8/CJ8,"-")</f>
        <v>-</v>
      </c>
      <c r="CM8" s="541">
        <f>CK8-CJ8</f>
        <v>0</v>
      </c>
      <c r="CN8" s="542" t="str">
        <f>IFERROR(CK8/CI8,"-")</f>
        <v>-</v>
      </c>
      <c r="CO8" s="543">
        <f>CK8-CI8</f>
        <v>0</v>
      </c>
      <c r="CP8" s="538"/>
      <c r="CQ8" s="539"/>
      <c r="CR8" s="539"/>
      <c r="CS8" s="540" t="str">
        <f>IFERROR(CR8/CQ8,"-")</f>
        <v>-</v>
      </c>
      <c r="CT8" s="541">
        <f>CR8-CQ8</f>
        <v>0</v>
      </c>
      <c r="CU8" s="542" t="str">
        <f>IFERROR(CR8/CP8,"-")</f>
        <v>-</v>
      </c>
      <c r="CV8" s="543">
        <f>CR8-CP8</f>
        <v>0</v>
      </c>
      <c r="CW8" s="538"/>
      <c r="CX8" s="539"/>
      <c r="CY8" s="539"/>
      <c r="CZ8" s="540" t="str">
        <f>IFERROR(CY8/CX8,"-")</f>
        <v>-</v>
      </c>
      <c r="DA8" s="541">
        <f>CY8-CX8</f>
        <v>0</v>
      </c>
      <c r="DB8" s="542" t="str">
        <f>IFERROR(CY8/CW8,"-")</f>
        <v>-</v>
      </c>
      <c r="DC8" s="543">
        <f>CY8-CW8</f>
        <v>0</v>
      </c>
      <c r="DD8" s="538"/>
      <c r="DE8" s="539"/>
      <c r="DF8" s="539"/>
      <c r="DG8" s="540" t="str">
        <f>IFERROR(DF8/DE8,"-")</f>
        <v>-</v>
      </c>
      <c r="DH8" s="541">
        <f>DF8-DE8</f>
        <v>0</v>
      </c>
      <c r="DI8" s="542" t="str">
        <f>IFERROR(DF8/DD8,"-")</f>
        <v>-</v>
      </c>
      <c r="DJ8" s="543">
        <f>DF8-DD8</f>
        <v>0</v>
      </c>
      <c r="DK8" s="544"/>
      <c r="DL8" s="545"/>
      <c r="DM8" s="546"/>
      <c r="DN8" s="544"/>
      <c r="DO8" s="545"/>
      <c r="DP8" s="546"/>
      <c r="DQ8" s="547" t="s">
        <v>461</v>
      </c>
      <c r="DR8" s="548"/>
      <c r="DS8" s="549"/>
      <c r="DT8" s="546"/>
      <c r="DU8" s="548"/>
      <c r="DV8" s="549"/>
      <c r="DW8" s="546"/>
      <c r="DX8" s="548"/>
      <c r="DY8" s="549"/>
      <c r="DZ8" s="546"/>
      <c r="EA8" s="548"/>
      <c r="EB8" s="549"/>
      <c r="EC8" s="546"/>
      <c r="ED8" s="548"/>
      <c r="EE8" s="549"/>
      <c r="EF8" s="546"/>
      <c r="EG8" s="548"/>
      <c r="EH8" s="549"/>
      <c r="EI8" s="546"/>
      <c r="EJ8" s="548"/>
      <c r="EK8" s="549"/>
      <c r="EL8" s="546"/>
      <c r="EM8" s="548"/>
      <c r="EN8" s="549"/>
      <c r="EO8" s="546"/>
      <c r="EP8" s="548"/>
      <c r="EQ8" s="549"/>
      <c r="ER8" s="546"/>
      <c r="ES8" s="548"/>
      <c r="ET8" s="549"/>
      <c r="EU8" s="546"/>
      <c r="EV8" s="548"/>
      <c r="EW8" s="549"/>
      <c r="EX8" s="546"/>
      <c r="EY8" s="548"/>
      <c r="EZ8" s="549"/>
      <c r="FA8" s="546"/>
    </row>
    <row r="9" spans="1:157" s="291" customFormat="1" x14ac:dyDescent="0.2">
      <c r="A9" s="535"/>
      <c r="B9" s="536"/>
      <c r="C9" s="536"/>
      <c r="D9" s="536"/>
      <c r="E9" s="536"/>
      <c r="F9" s="536"/>
      <c r="G9" s="536"/>
      <c r="H9" s="536"/>
      <c r="I9" s="537"/>
      <c r="J9" s="538"/>
      <c r="K9" s="539"/>
      <c r="L9" s="539"/>
      <c r="M9" s="540" t="str">
        <f t="shared" ref="M9:M30" si="0">IFERROR(L9/K9,"-")</f>
        <v>-</v>
      </c>
      <c r="N9" s="541">
        <f t="shared" ref="N9:N30" si="1">L9-K9</f>
        <v>0</v>
      </c>
      <c r="O9" s="542" t="str">
        <f t="shared" ref="O9:O30" si="2">IFERROR(L9/J9,"-")</f>
        <v>-</v>
      </c>
      <c r="P9" s="543">
        <f t="shared" ref="P9:P30" si="3">L9-J9</f>
        <v>0</v>
      </c>
      <c r="Q9" s="538"/>
      <c r="R9" s="539"/>
      <c r="S9" s="539"/>
      <c r="T9" s="540" t="str">
        <f t="shared" ref="T9:T31" si="4">IFERROR(S9/R9,"-")</f>
        <v>-</v>
      </c>
      <c r="U9" s="541">
        <f t="shared" ref="U9:U31" si="5">S9-R9</f>
        <v>0</v>
      </c>
      <c r="V9" s="542" t="str">
        <f t="shared" ref="V9:V31" si="6">IFERROR(S9/Q9,"-")</f>
        <v>-</v>
      </c>
      <c r="W9" s="543">
        <f t="shared" ref="W9:W31" si="7">S9-Q9</f>
        <v>0</v>
      </c>
      <c r="X9" s="538"/>
      <c r="Y9" s="539"/>
      <c r="Z9" s="539"/>
      <c r="AA9" s="540" t="str">
        <f t="shared" ref="AA9:AA31" si="8">IFERROR(Z9/Y9,"-")</f>
        <v>-</v>
      </c>
      <c r="AB9" s="541">
        <f t="shared" ref="AB9:AB31" si="9">Z9-Y9</f>
        <v>0</v>
      </c>
      <c r="AC9" s="542" t="str">
        <f t="shared" ref="AC9:AC31" si="10">IFERROR(Z9/X9,"-")</f>
        <v>-</v>
      </c>
      <c r="AD9" s="543">
        <f t="shared" ref="AD9:AD31" si="11">Z9-X9</f>
        <v>0</v>
      </c>
      <c r="AE9" s="538"/>
      <c r="AF9" s="539"/>
      <c r="AG9" s="539"/>
      <c r="AH9" s="540" t="str">
        <f t="shared" ref="AH9:AH31" si="12">IFERROR(AG9/AF9,"-")</f>
        <v>-</v>
      </c>
      <c r="AI9" s="541">
        <f t="shared" ref="AI9:AI31" si="13">AG9-AF9</f>
        <v>0</v>
      </c>
      <c r="AJ9" s="542" t="str">
        <f t="shared" ref="AJ9:AJ31" si="14">IFERROR(AG9/AE9,"-")</f>
        <v>-</v>
      </c>
      <c r="AK9" s="543">
        <f t="shared" ref="AK9:AK31" si="15">AG9-AE9</f>
        <v>0</v>
      </c>
      <c r="AL9" s="538"/>
      <c r="AM9" s="539"/>
      <c r="AN9" s="539"/>
      <c r="AO9" s="540" t="str">
        <f t="shared" ref="AO9:AO31" si="16">IFERROR(AN9/AM9,"-")</f>
        <v>-</v>
      </c>
      <c r="AP9" s="541">
        <f t="shared" ref="AP9:AP31" si="17">AN9-AM9</f>
        <v>0</v>
      </c>
      <c r="AQ9" s="542" t="str">
        <f t="shared" ref="AQ9:AQ31" si="18">IFERROR(AN9/AL9,"-")</f>
        <v>-</v>
      </c>
      <c r="AR9" s="543">
        <f t="shared" ref="AR9:AR31" si="19">AN9-AL9</f>
        <v>0</v>
      </c>
      <c r="AS9" s="538"/>
      <c r="AT9" s="539"/>
      <c r="AU9" s="539"/>
      <c r="AV9" s="540" t="str">
        <f t="shared" ref="AV9:AV31" si="20">IFERROR(AU9/AT9,"-")</f>
        <v>-</v>
      </c>
      <c r="AW9" s="541">
        <f t="shared" ref="AW9:AW31" si="21">AU9-AT9</f>
        <v>0</v>
      </c>
      <c r="AX9" s="542" t="str">
        <f t="shared" ref="AX9:AX31" si="22">IFERROR(AU9/AS9,"-")</f>
        <v>-</v>
      </c>
      <c r="AY9" s="543">
        <f t="shared" ref="AY9:AY31" si="23">AU9-AS9</f>
        <v>0</v>
      </c>
      <c r="AZ9" s="538"/>
      <c r="BA9" s="539"/>
      <c r="BB9" s="539"/>
      <c r="BC9" s="540" t="str">
        <f t="shared" ref="BC9:BC31" si="24">IFERROR(BB9/BA9,"-")</f>
        <v>-</v>
      </c>
      <c r="BD9" s="541">
        <f t="shared" ref="BD9:BD31" si="25">BB9-BA9</f>
        <v>0</v>
      </c>
      <c r="BE9" s="542" t="str">
        <f t="shared" ref="BE9:BE31" si="26">IFERROR(BB9/AZ9,"-")</f>
        <v>-</v>
      </c>
      <c r="BF9" s="543">
        <f t="shared" ref="BF9:BF31" si="27">BB9-AZ9</f>
        <v>0</v>
      </c>
      <c r="BG9" s="538"/>
      <c r="BH9" s="539"/>
      <c r="BI9" s="539"/>
      <c r="BJ9" s="540" t="str">
        <f t="shared" ref="BJ9:BJ31" si="28">IFERROR(BI9/BH9,"-")</f>
        <v>-</v>
      </c>
      <c r="BK9" s="541">
        <f t="shared" ref="BK9:BK31" si="29">BI9-BH9</f>
        <v>0</v>
      </c>
      <c r="BL9" s="542" t="str">
        <f t="shared" ref="BL9:BL31" si="30">IFERROR(BI9/BG9,"-")</f>
        <v>-</v>
      </c>
      <c r="BM9" s="543">
        <f t="shared" ref="BM9:BM31" si="31">BI9-BG9</f>
        <v>0</v>
      </c>
      <c r="BN9" s="538"/>
      <c r="BO9" s="539"/>
      <c r="BP9" s="539"/>
      <c r="BQ9" s="540" t="str">
        <f t="shared" ref="BQ9:BQ31" si="32">IFERROR(BP9/BO9,"-")</f>
        <v>-</v>
      </c>
      <c r="BR9" s="541">
        <f t="shared" ref="BR9:BR31" si="33">BP9-BO9</f>
        <v>0</v>
      </c>
      <c r="BS9" s="542" t="str">
        <f t="shared" ref="BS9:BS31" si="34">IFERROR(BP9/BN9,"-")</f>
        <v>-</v>
      </c>
      <c r="BT9" s="543">
        <f t="shared" ref="BT9:BT31" si="35">BP9-BN9</f>
        <v>0</v>
      </c>
      <c r="BU9" s="538"/>
      <c r="BV9" s="539"/>
      <c r="BW9" s="539"/>
      <c r="BX9" s="540" t="str">
        <f t="shared" ref="BX9:BX31" si="36">IFERROR(BW9/BV9,"-")</f>
        <v>-</v>
      </c>
      <c r="BY9" s="541">
        <f t="shared" ref="BY9:BY31" si="37">BW9-BV9</f>
        <v>0</v>
      </c>
      <c r="BZ9" s="542" t="str">
        <f t="shared" ref="BZ9:BZ31" si="38">IFERROR(BW9/BU9,"-")</f>
        <v>-</v>
      </c>
      <c r="CA9" s="543">
        <f t="shared" ref="CA9:CA31" si="39">BW9-BU9</f>
        <v>0</v>
      </c>
      <c r="CB9" s="538"/>
      <c r="CC9" s="539"/>
      <c r="CD9" s="539"/>
      <c r="CE9" s="540" t="str">
        <f t="shared" ref="CE9:CE31" si="40">IFERROR(CD9/CC9,"-")</f>
        <v>-</v>
      </c>
      <c r="CF9" s="541">
        <f t="shared" ref="CF9:CF31" si="41">CD9-CC9</f>
        <v>0</v>
      </c>
      <c r="CG9" s="542" t="str">
        <f t="shared" ref="CG9:CG31" si="42">IFERROR(CD9/CB9,"-")</f>
        <v>-</v>
      </c>
      <c r="CH9" s="543">
        <f t="shared" ref="CH9:CH31" si="43">CD9-CB9</f>
        <v>0</v>
      </c>
      <c r="CI9" s="538"/>
      <c r="CJ9" s="539"/>
      <c r="CK9" s="539"/>
      <c r="CL9" s="540" t="str">
        <f t="shared" ref="CL9:CL31" si="44">IFERROR(CK9/CJ9,"-")</f>
        <v>-</v>
      </c>
      <c r="CM9" s="541">
        <f t="shared" ref="CM9:CM31" si="45">CK9-CJ9</f>
        <v>0</v>
      </c>
      <c r="CN9" s="542" t="str">
        <f t="shared" ref="CN9:CN31" si="46">IFERROR(CK9/CI9,"-")</f>
        <v>-</v>
      </c>
      <c r="CO9" s="543">
        <f t="shared" ref="CO9:CO31" si="47">CK9-CI9</f>
        <v>0</v>
      </c>
      <c r="CP9" s="538"/>
      <c r="CQ9" s="539"/>
      <c r="CR9" s="539"/>
      <c r="CS9" s="540" t="str">
        <f t="shared" ref="CS9:CS31" si="48">IFERROR(CR9/CQ9,"-")</f>
        <v>-</v>
      </c>
      <c r="CT9" s="541">
        <f t="shared" ref="CT9:CT31" si="49">CR9-CQ9</f>
        <v>0</v>
      </c>
      <c r="CU9" s="542" t="str">
        <f t="shared" ref="CU9:CU31" si="50">IFERROR(CR9/CP9,"-")</f>
        <v>-</v>
      </c>
      <c r="CV9" s="543">
        <f t="shared" ref="CV9:CV31" si="51">CR9-CP9</f>
        <v>0</v>
      </c>
      <c r="CW9" s="538"/>
      <c r="CX9" s="539"/>
      <c r="CY9" s="539"/>
      <c r="CZ9" s="540" t="str">
        <f t="shared" ref="CZ9:CZ31" si="52">IFERROR(CY9/CX9,"-")</f>
        <v>-</v>
      </c>
      <c r="DA9" s="541">
        <f t="shared" ref="DA9:DA31" si="53">CY9-CX9</f>
        <v>0</v>
      </c>
      <c r="DB9" s="542" t="str">
        <f t="shared" ref="DB9:DB31" si="54">IFERROR(CY9/CW9,"-")</f>
        <v>-</v>
      </c>
      <c r="DC9" s="543">
        <f t="shared" ref="DC9:DC31" si="55">CY9-CW9</f>
        <v>0</v>
      </c>
      <c r="DD9" s="538"/>
      <c r="DE9" s="539"/>
      <c r="DF9" s="539"/>
      <c r="DG9" s="540" t="str">
        <f t="shared" ref="DG9:DG31" si="56">IFERROR(DF9/DE9,"-")</f>
        <v>-</v>
      </c>
      <c r="DH9" s="541">
        <f t="shared" ref="DH9:DH31" si="57">DF9-DE9</f>
        <v>0</v>
      </c>
      <c r="DI9" s="542" t="str">
        <f t="shared" ref="DI9:DI31" si="58">IFERROR(DF9/DD9,"-")</f>
        <v>-</v>
      </c>
      <c r="DJ9" s="543">
        <f t="shared" ref="DJ9:DJ31" si="59">DF9-DD9</f>
        <v>0</v>
      </c>
      <c r="DK9" s="544"/>
      <c r="DL9" s="545"/>
      <c r="DM9" s="546"/>
      <c r="DN9" s="544"/>
      <c r="DO9" s="545"/>
      <c r="DP9" s="546"/>
      <c r="DQ9" s="547" t="s">
        <v>461</v>
      </c>
      <c r="DR9" s="548"/>
      <c r="DS9" s="549"/>
      <c r="DT9" s="546"/>
      <c r="DU9" s="548"/>
      <c r="DV9" s="549"/>
      <c r="DW9" s="546"/>
      <c r="DX9" s="548"/>
      <c r="DY9" s="549"/>
      <c r="DZ9" s="546"/>
      <c r="EA9" s="548"/>
      <c r="EB9" s="549"/>
      <c r="EC9" s="546"/>
      <c r="ED9" s="548"/>
      <c r="EE9" s="549"/>
      <c r="EF9" s="546"/>
      <c r="EG9" s="548"/>
      <c r="EH9" s="549"/>
      <c r="EI9" s="546"/>
      <c r="EJ9" s="548"/>
      <c r="EK9" s="549"/>
      <c r="EL9" s="546"/>
      <c r="EM9" s="548"/>
      <c r="EN9" s="549"/>
      <c r="EO9" s="546"/>
      <c r="EP9" s="548"/>
      <c r="EQ9" s="549"/>
      <c r="ER9" s="546"/>
      <c r="ES9" s="548"/>
      <c r="ET9" s="549"/>
      <c r="EU9" s="546"/>
      <c r="EV9" s="548"/>
      <c r="EW9" s="549"/>
      <c r="EX9" s="546"/>
      <c r="EY9" s="548"/>
      <c r="EZ9" s="549"/>
      <c r="FA9" s="546"/>
    </row>
    <row r="10" spans="1:157" s="291" customFormat="1" x14ac:dyDescent="0.2">
      <c r="A10" s="535"/>
      <c r="B10" s="536"/>
      <c r="C10" s="536"/>
      <c r="D10" s="536"/>
      <c r="E10" s="536"/>
      <c r="F10" s="536"/>
      <c r="G10" s="536"/>
      <c r="H10" s="536"/>
      <c r="I10" s="537"/>
      <c r="J10" s="538"/>
      <c r="K10" s="539"/>
      <c r="L10" s="539"/>
      <c r="M10" s="540" t="str">
        <f t="shared" si="0"/>
        <v>-</v>
      </c>
      <c r="N10" s="541">
        <f t="shared" si="1"/>
        <v>0</v>
      </c>
      <c r="O10" s="542" t="str">
        <f t="shared" si="2"/>
        <v>-</v>
      </c>
      <c r="P10" s="543">
        <f t="shared" si="3"/>
        <v>0</v>
      </c>
      <c r="Q10" s="538"/>
      <c r="R10" s="539"/>
      <c r="S10" s="539"/>
      <c r="T10" s="540" t="str">
        <f t="shared" si="4"/>
        <v>-</v>
      </c>
      <c r="U10" s="541">
        <f t="shared" si="5"/>
        <v>0</v>
      </c>
      <c r="V10" s="542" t="str">
        <f t="shared" si="6"/>
        <v>-</v>
      </c>
      <c r="W10" s="543">
        <f t="shared" si="7"/>
        <v>0</v>
      </c>
      <c r="X10" s="538"/>
      <c r="Y10" s="539"/>
      <c r="Z10" s="539"/>
      <c r="AA10" s="540" t="str">
        <f t="shared" si="8"/>
        <v>-</v>
      </c>
      <c r="AB10" s="541">
        <f t="shared" si="9"/>
        <v>0</v>
      </c>
      <c r="AC10" s="542" t="str">
        <f t="shared" si="10"/>
        <v>-</v>
      </c>
      <c r="AD10" s="543">
        <f t="shared" si="11"/>
        <v>0</v>
      </c>
      <c r="AE10" s="538"/>
      <c r="AF10" s="539"/>
      <c r="AG10" s="539"/>
      <c r="AH10" s="540" t="str">
        <f t="shared" si="12"/>
        <v>-</v>
      </c>
      <c r="AI10" s="541">
        <f t="shared" si="13"/>
        <v>0</v>
      </c>
      <c r="AJ10" s="542" t="str">
        <f t="shared" si="14"/>
        <v>-</v>
      </c>
      <c r="AK10" s="543">
        <f t="shared" si="15"/>
        <v>0</v>
      </c>
      <c r="AL10" s="538"/>
      <c r="AM10" s="539"/>
      <c r="AN10" s="539"/>
      <c r="AO10" s="540" t="str">
        <f t="shared" si="16"/>
        <v>-</v>
      </c>
      <c r="AP10" s="541">
        <f t="shared" si="17"/>
        <v>0</v>
      </c>
      <c r="AQ10" s="542" t="str">
        <f t="shared" si="18"/>
        <v>-</v>
      </c>
      <c r="AR10" s="543">
        <f t="shared" si="19"/>
        <v>0</v>
      </c>
      <c r="AS10" s="538"/>
      <c r="AT10" s="539"/>
      <c r="AU10" s="539"/>
      <c r="AV10" s="540" t="str">
        <f t="shared" si="20"/>
        <v>-</v>
      </c>
      <c r="AW10" s="541">
        <f t="shared" si="21"/>
        <v>0</v>
      </c>
      <c r="AX10" s="542" t="str">
        <f t="shared" si="22"/>
        <v>-</v>
      </c>
      <c r="AY10" s="543">
        <f t="shared" si="23"/>
        <v>0</v>
      </c>
      <c r="AZ10" s="538"/>
      <c r="BA10" s="539"/>
      <c r="BB10" s="539"/>
      <c r="BC10" s="540" t="str">
        <f t="shared" si="24"/>
        <v>-</v>
      </c>
      <c r="BD10" s="541">
        <f t="shared" si="25"/>
        <v>0</v>
      </c>
      <c r="BE10" s="542" t="str">
        <f t="shared" si="26"/>
        <v>-</v>
      </c>
      <c r="BF10" s="543">
        <f t="shared" si="27"/>
        <v>0</v>
      </c>
      <c r="BG10" s="538"/>
      <c r="BH10" s="539"/>
      <c r="BI10" s="539"/>
      <c r="BJ10" s="540" t="str">
        <f t="shared" si="28"/>
        <v>-</v>
      </c>
      <c r="BK10" s="541">
        <f t="shared" si="29"/>
        <v>0</v>
      </c>
      <c r="BL10" s="542" t="str">
        <f t="shared" si="30"/>
        <v>-</v>
      </c>
      <c r="BM10" s="543">
        <f t="shared" si="31"/>
        <v>0</v>
      </c>
      <c r="BN10" s="538"/>
      <c r="BO10" s="539"/>
      <c r="BP10" s="539"/>
      <c r="BQ10" s="540" t="str">
        <f t="shared" si="32"/>
        <v>-</v>
      </c>
      <c r="BR10" s="541">
        <f t="shared" si="33"/>
        <v>0</v>
      </c>
      <c r="BS10" s="542" t="str">
        <f t="shared" si="34"/>
        <v>-</v>
      </c>
      <c r="BT10" s="543">
        <f t="shared" si="35"/>
        <v>0</v>
      </c>
      <c r="BU10" s="538"/>
      <c r="BV10" s="539"/>
      <c r="BW10" s="539"/>
      <c r="BX10" s="540" t="str">
        <f t="shared" si="36"/>
        <v>-</v>
      </c>
      <c r="BY10" s="541">
        <f t="shared" si="37"/>
        <v>0</v>
      </c>
      <c r="BZ10" s="542" t="str">
        <f t="shared" si="38"/>
        <v>-</v>
      </c>
      <c r="CA10" s="543">
        <f t="shared" si="39"/>
        <v>0</v>
      </c>
      <c r="CB10" s="538"/>
      <c r="CC10" s="539"/>
      <c r="CD10" s="539"/>
      <c r="CE10" s="540" t="str">
        <f t="shared" si="40"/>
        <v>-</v>
      </c>
      <c r="CF10" s="541">
        <f t="shared" si="41"/>
        <v>0</v>
      </c>
      <c r="CG10" s="542" t="str">
        <f t="shared" si="42"/>
        <v>-</v>
      </c>
      <c r="CH10" s="543">
        <f t="shared" si="43"/>
        <v>0</v>
      </c>
      <c r="CI10" s="538"/>
      <c r="CJ10" s="539"/>
      <c r="CK10" s="539"/>
      <c r="CL10" s="540" t="str">
        <f t="shared" si="44"/>
        <v>-</v>
      </c>
      <c r="CM10" s="541">
        <f t="shared" si="45"/>
        <v>0</v>
      </c>
      <c r="CN10" s="542" t="str">
        <f t="shared" si="46"/>
        <v>-</v>
      </c>
      <c r="CO10" s="543">
        <f t="shared" si="47"/>
        <v>0</v>
      </c>
      <c r="CP10" s="538"/>
      <c r="CQ10" s="539"/>
      <c r="CR10" s="539"/>
      <c r="CS10" s="540" t="str">
        <f t="shared" si="48"/>
        <v>-</v>
      </c>
      <c r="CT10" s="541">
        <f t="shared" si="49"/>
        <v>0</v>
      </c>
      <c r="CU10" s="542" t="str">
        <f t="shared" si="50"/>
        <v>-</v>
      </c>
      <c r="CV10" s="543">
        <f t="shared" si="51"/>
        <v>0</v>
      </c>
      <c r="CW10" s="538"/>
      <c r="CX10" s="539"/>
      <c r="CY10" s="539"/>
      <c r="CZ10" s="540" t="str">
        <f t="shared" si="52"/>
        <v>-</v>
      </c>
      <c r="DA10" s="541">
        <f t="shared" si="53"/>
        <v>0</v>
      </c>
      <c r="DB10" s="542" t="str">
        <f t="shared" si="54"/>
        <v>-</v>
      </c>
      <c r="DC10" s="543">
        <f t="shared" si="55"/>
        <v>0</v>
      </c>
      <c r="DD10" s="538"/>
      <c r="DE10" s="539"/>
      <c r="DF10" s="539"/>
      <c r="DG10" s="540" t="str">
        <f t="shared" si="56"/>
        <v>-</v>
      </c>
      <c r="DH10" s="541">
        <f t="shared" si="57"/>
        <v>0</v>
      </c>
      <c r="DI10" s="542" t="str">
        <f t="shared" si="58"/>
        <v>-</v>
      </c>
      <c r="DJ10" s="543">
        <f t="shared" si="59"/>
        <v>0</v>
      </c>
      <c r="DK10" s="544"/>
      <c r="DL10" s="545"/>
      <c r="DM10" s="546"/>
      <c r="DN10" s="544"/>
      <c r="DO10" s="545"/>
      <c r="DP10" s="546"/>
      <c r="DQ10" s="547" t="s">
        <v>461</v>
      </c>
      <c r="DR10" s="548"/>
      <c r="DS10" s="549"/>
      <c r="DT10" s="546"/>
      <c r="DU10" s="548"/>
      <c r="DV10" s="549"/>
      <c r="DW10" s="546"/>
      <c r="DX10" s="548"/>
      <c r="DY10" s="549"/>
      <c r="DZ10" s="546"/>
      <c r="EA10" s="548"/>
      <c r="EB10" s="549"/>
      <c r="EC10" s="546"/>
      <c r="ED10" s="548"/>
      <c r="EE10" s="549"/>
      <c r="EF10" s="546"/>
      <c r="EG10" s="548"/>
      <c r="EH10" s="549"/>
      <c r="EI10" s="546"/>
      <c r="EJ10" s="548"/>
      <c r="EK10" s="549"/>
      <c r="EL10" s="546"/>
      <c r="EM10" s="548"/>
      <c r="EN10" s="549"/>
      <c r="EO10" s="546"/>
      <c r="EP10" s="548"/>
      <c r="EQ10" s="549"/>
      <c r="ER10" s="546"/>
      <c r="ES10" s="548"/>
      <c r="ET10" s="549"/>
      <c r="EU10" s="546"/>
      <c r="EV10" s="548"/>
      <c r="EW10" s="549"/>
      <c r="EX10" s="546"/>
      <c r="EY10" s="548"/>
      <c r="EZ10" s="549"/>
      <c r="FA10" s="546"/>
    </row>
    <row r="11" spans="1:157" s="291" customFormat="1" x14ac:dyDescent="0.2">
      <c r="A11" s="535"/>
      <c r="B11" s="536"/>
      <c r="C11" s="536"/>
      <c r="D11" s="536"/>
      <c r="E11" s="536"/>
      <c r="F11" s="536"/>
      <c r="G11" s="536"/>
      <c r="H11" s="536"/>
      <c r="I11" s="537"/>
      <c r="J11" s="538"/>
      <c r="K11" s="539"/>
      <c r="L11" s="539"/>
      <c r="M11" s="540" t="str">
        <f t="shared" si="0"/>
        <v>-</v>
      </c>
      <c r="N11" s="541">
        <f t="shared" si="1"/>
        <v>0</v>
      </c>
      <c r="O11" s="542" t="str">
        <f t="shared" si="2"/>
        <v>-</v>
      </c>
      <c r="P11" s="543">
        <f t="shared" si="3"/>
        <v>0</v>
      </c>
      <c r="Q11" s="538"/>
      <c r="R11" s="539"/>
      <c r="S11" s="539"/>
      <c r="T11" s="540" t="str">
        <f t="shared" si="4"/>
        <v>-</v>
      </c>
      <c r="U11" s="541">
        <f t="shared" si="5"/>
        <v>0</v>
      </c>
      <c r="V11" s="542" t="str">
        <f t="shared" si="6"/>
        <v>-</v>
      </c>
      <c r="W11" s="543">
        <f t="shared" si="7"/>
        <v>0</v>
      </c>
      <c r="X11" s="538"/>
      <c r="Y11" s="539"/>
      <c r="Z11" s="539"/>
      <c r="AA11" s="540" t="str">
        <f t="shared" si="8"/>
        <v>-</v>
      </c>
      <c r="AB11" s="541">
        <f t="shared" si="9"/>
        <v>0</v>
      </c>
      <c r="AC11" s="542" t="str">
        <f t="shared" si="10"/>
        <v>-</v>
      </c>
      <c r="AD11" s="543">
        <f t="shared" si="11"/>
        <v>0</v>
      </c>
      <c r="AE11" s="538"/>
      <c r="AF11" s="539"/>
      <c r="AG11" s="539"/>
      <c r="AH11" s="540" t="str">
        <f t="shared" si="12"/>
        <v>-</v>
      </c>
      <c r="AI11" s="541">
        <f t="shared" si="13"/>
        <v>0</v>
      </c>
      <c r="AJ11" s="542" t="str">
        <f t="shared" si="14"/>
        <v>-</v>
      </c>
      <c r="AK11" s="543">
        <f t="shared" si="15"/>
        <v>0</v>
      </c>
      <c r="AL11" s="538"/>
      <c r="AM11" s="539"/>
      <c r="AN11" s="539"/>
      <c r="AO11" s="540" t="str">
        <f t="shared" si="16"/>
        <v>-</v>
      </c>
      <c r="AP11" s="541">
        <f t="shared" si="17"/>
        <v>0</v>
      </c>
      <c r="AQ11" s="542" t="str">
        <f t="shared" si="18"/>
        <v>-</v>
      </c>
      <c r="AR11" s="543">
        <f t="shared" si="19"/>
        <v>0</v>
      </c>
      <c r="AS11" s="538"/>
      <c r="AT11" s="539"/>
      <c r="AU11" s="539"/>
      <c r="AV11" s="540" t="str">
        <f t="shared" si="20"/>
        <v>-</v>
      </c>
      <c r="AW11" s="541">
        <f t="shared" si="21"/>
        <v>0</v>
      </c>
      <c r="AX11" s="542" t="str">
        <f t="shared" si="22"/>
        <v>-</v>
      </c>
      <c r="AY11" s="543">
        <f t="shared" si="23"/>
        <v>0</v>
      </c>
      <c r="AZ11" s="538"/>
      <c r="BA11" s="539"/>
      <c r="BB11" s="539"/>
      <c r="BC11" s="540" t="str">
        <f t="shared" si="24"/>
        <v>-</v>
      </c>
      <c r="BD11" s="541">
        <f t="shared" si="25"/>
        <v>0</v>
      </c>
      <c r="BE11" s="542" t="str">
        <f t="shared" si="26"/>
        <v>-</v>
      </c>
      <c r="BF11" s="543">
        <f t="shared" si="27"/>
        <v>0</v>
      </c>
      <c r="BG11" s="538"/>
      <c r="BH11" s="539"/>
      <c r="BI11" s="539"/>
      <c r="BJ11" s="540" t="str">
        <f t="shared" si="28"/>
        <v>-</v>
      </c>
      <c r="BK11" s="541">
        <f t="shared" si="29"/>
        <v>0</v>
      </c>
      <c r="BL11" s="542" t="str">
        <f t="shared" si="30"/>
        <v>-</v>
      </c>
      <c r="BM11" s="543">
        <f t="shared" si="31"/>
        <v>0</v>
      </c>
      <c r="BN11" s="538"/>
      <c r="BO11" s="539"/>
      <c r="BP11" s="539"/>
      <c r="BQ11" s="540" t="str">
        <f t="shared" si="32"/>
        <v>-</v>
      </c>
      <c r="BR11" s="541">
        <f t="shared" si="33"/>
        <v>0</v>
      </c>
      <c r="BS11" s="542" t="str">
        <f t="shared" si="34"/>
        <v>-</v>
      </c>
      <c r="BT11" s="543">
        <f t="shared" si="35"/>
        <v>0</v>
      </c>
      <c r="BU11" s="538"/>
      <c r="BV11" s="539"/>
      <c r="BW11" s="539"/>
      <c r="BX11" s="540" t="str">
        <f t="shared" si="36"/>
        <v>-</v>
      </c>
      <c r="BY11" s="541">
        <f t="shared" si="37"/>
        <v>0</v>
      </c>
      <c r="BZ11" s="542" t="str">
        <f t="shared" si="38"/>
        <v>-</v>
      </c>
      <c r="CA11" s="543">
        <f t="shared" si="39"/>
        <v>0</v>
      </c>
      <c r="CB11" s="538"/>
      <c r="CC11" s="539"/>
      <c r="CD11" s="539"/>
      <c r="CE11" s="540" t="str">
        <f t="shared" si="40"/>
        <v>-</v>
      </c>
      <c r="CF11" s="541">
        <f t="shared" si="41"/>
        <v>0</v>
      </c>
      <c r="CG11" s="542" t="str">
        <f t="shared" si="42"/>
        <v>-</v>
      </c>
      <c r="CH11" s="543">
        <f t="shared" si="43"/>
        <v>0</v>
      </c>
      <c r="CI11" s="538"/>
      <c r="CJ11" s="539"/>
      <c r="CK11" s="539"/>
      <c r="CL11" s="540" t="str">
        <f t="shared" si="44"/>
        <v>-</v>
      </c>
      <c r="CM11" s="541">
        <f t="shared" si="45"/>
        <v>0</v>
      </c>
      <c r="CN11" s="542" t="str">
        <f t="shared" si="46"/>
        <v>-</v>
      </c>
      <c r="CO11" s="543">
        <f t="shared" si="47"/>
        <v>0</v>
      </c>
      <c r="CP11" s="538"/>
      <c r="CQ11" s="539"/>
      <c r="CR11" s="539"/>
      <c r="CS11" s="540" t="str">
        <f t="shared" si="48"/>
        <v>-</v>
      </c>
      <c r="CT11" s="541">
        <f t="shared" si="49"/>
        <v>0</v>
      </c>
      <c r="CU11" s="542" t="str">
        <f t="shared" si="50"/>
        <v>-</v>
      </c>
      <c r="CV11" s="543">
        <f t="shared" si="51"/>
        <v>0</v>
      </c>
      <c r="CW11" s="538"/>
      <c r="CX11" s="539"/>
      <c r="CY11" s="539"/>
      <c r="CZ11" s="540" t="str">
        <f t="shared" si="52"/>
        <v>-</v>
      </c>
      <c r="DA11" s="541">
        <f t="shared" si="53"/>
        <v>0</v>
      </c>
      <c r="DB11" s="542" t="str">
        <f t="shared" si="54"/>
        <v>-</v>
      </c>
      <c r="DC11" s="543">
        <f t="shared" si="55"/>
        <v>0</v>
      </c>
      <c r="DD11" s="538"/>
      <c r="DE11" s="539"/>
      <c r="DF11" s="539"/>
      <c r="DG11" s="540" t="str">
        <f t="shared" si="56"/>
        <v>-</v>
      </c>
      <c r="DH11" s="541">
        <f t="shared" si="57"/>
        <v>0</v>
      </c>
      <c r="DI11" s="542" t="str">
        <f t="shared" si="58"/>
        <v>-</v>
      </c>
      <c r="DJ11" s="543">
        <f t="shared" si="59"/>
        <v>0</v>
      </c>
      <c r="DK11" s="544"/>
      <c r="DL11" s="545"/>
      <c r="DM11" s="546"/>
      <c r="DN11" s="544"/>
      <c r="DO11" s="545"/>
      <c r="DP11" s="546"/>
      <c r="DQ11" s="547" t="s">
        <v>461</v>
      </c>
      <c r="DR11" s="548"/>
      <c r="DS11" s="549"/>
      <c r="DT11" s="546"/>
      <c r="DU11" s="548"/>
      <c r="DV11" s="549"/>
      <c r="DW11" s="546"/>
      <c r="DX11" s="548"/>
      <c r="DY11" s="549"/>
      <c r="DZ11" s="546"/>
      <c r="EA11" s="548"/>
      <c r="EB11" s="549"/>
      <c r="EC11" s="546"/>
      <c r="ED11" s="548"/>
      <c r="EE11" s="549"/>
      <c r="EF11" s="546"/>
      <c r="EG11" s="548"/>
      <c r="EH11" s="549"/>
      <c r="EI11" s="546"/>
      <c r="EJ11" s="548"/>
      <c r="EK11" s="549"/>
      <c r="EL11" s="546"/>
      <c r="EM11" s="548"/>
      <c r="EN11" s="549"/>
      <c r="EO11" s="546"/>
      <c r="EP11" s="548"/>
      <c r="EQ11" s="549"/>
      <c r="ER11" s="546"/>
      <c r="ES11" s="548"/>
      <c r="ET11" s="549"/>
      <c r="EU11" s="546"/>
      <c r="EV11" s="548"/>
      <c r="EW11" s="549"/>
      <c r="EX11" s="546"/>
      <c r="EY11" s="548"/>
      <c r="EZ11" s="549"/>
      <c r="FA11" s="546"/>
    </row>
    <row r="12" spans="1:157" s="291" customFormat="1" x14ac:dyDescent="0.2">
      <c r="A12" s="535"/>
      <c r="B12" s="536"/>
      <c r="C12" s="536"/>
      <c r="D12" s="536"/>
      <c r="E12" s="536"/>
      <c r="F12" s="536"/>
      <c r="G12" s="536"/>
      <c r="H12" s="536"/>
      <c r="I12" s="537"/>
      <c r="J12" s="538"/>
      <c r="K12" s="539"/>
      <c r="L12" s="539"/>
      <c r="M12" s="540" t="str">
        <f t="shared" si="0"/>
        <v>-</v>
      </c>
      <c r="N12" s="541">
        <f t="shared" si="1"/>
        <v>0</v>
      </c>
      <c r="O12" s="542" t="str">
        <f t="shared" si="2"/>
        <v>-</v>
      </c>
      <c r="P12" s="543">
        <f t="shared" si="3"/>
        <v>0</v>
      </c>
      <c r="Q12" s="538"/>
      <c r="R12" s="539"/>
      <c r="S12" s="539"/>
      <c r="T12" s="540" t="str">
        <f t="shared" si="4"/>
        <v>-</v>
      </c>
      <c r="U12" s="541">
        <f t="shared" si="5"/>
        <v>0</v>
      </c>
      <c r="V12" s="542" t="str">
        <f t="shared" si="6"/>
        <v>-</v>
      </c>
      <c r="W12" s="543">
        <f t="shared" si="7"/>
        <v>0</v>
      </c>
      <c r="X12" s="538"/>
      <c r="Y12" s="539"/>
      <c r="Z12" s="539"/>
      <c r="AA12" s="540" t="str">
        <f t="shared" si="8"/>
        <v>-</v>
      </c>
      <c r="AB12" s="541">
        <f t="shared" si="9"/>
        <v>0</v>
      </c>
      <c r="AC12" s="542" t="str">
        <f t="shared" si="10"/>
        <v>-</v>
      </c>
      <c r="AD12" s="543">
        <f t="shared" si="11"/>
        <v>0</v>
      </c>
      <c r="AE12" s="538"/>
      <c r="AF12" s="539"/>
      <c r="AG12" s="539"/>
      <c r="AH12" s="540" t="str">
        <f t="shared" si="12"/>
        <v>-</v>
      </c>
      <c r="AI12" s="541">
        <f t="shared" si="13"/>
        <v>0</v>
      </c>
      <c r="AJ12" s="542" t="str">
        <f t="shared" si="14"/>
        <v>-</v>
      </c>
      <c r="AK12" s="543">
        <f t="shared" si="15"/>
        <v>0</v>
      </c>
      <c r="AL12" s="538"/>
      <c r="AM12" s="539"/>
      <c r="AN12" s="539"/>
      <c r="AO12" s="540" t="str">
        <f t="shared" si="16"/>
        <v>-</v>
      </c>
      <c r="AP12" s="541">
        <f t="shared" si="17"/>
        <v>0</v>
      </c>
      <c r="AQ12" s="542" t="str">
        <f t="shared" si="18"/>
        <v>-</v>
      </c>
      <c r="AR12" s="543">
        <f t="shared" si="19"/>
        <v>0</v>
      </c>
      <c r="AS12" s="538"/>
      <c r="AT12" s="539"/>
      <c r="AU12" s="539"/>
      <c r="AV12" s="540" t="str">
        <f t="shared" si="20"/>
        <v>-</v>
      </c>
      <c r="AW12" s="541">
        <f t="shared" si="21"/>
        <v>0</v>
      </c>
      <c r="AX12" s="542" t="str">
        <f t="shared" si="22"/>
        <v>-</v>
      </c>
      <c r="AY12" s="543">
        <f t="shared" si="23"/>
        <v>0</v>
      </c>
      <c r="AZ12" s="538"/>
      <c r="BA12" s="539"/>
      <c r="BB12" s="539"/>
      <c r="BC12" s="540" t="str">
        <f t="shared" si="24"/>
        <v>-</v>
      </c>
      <c r="BD12" s="541">
        <f t="shared" si="25"/>
        <v>0</v>
      </c>
      <c r="BE12" s="542" t="str">
        <f t="shared" si="26"/>
        <v>-</v>
      </c>
      <c r="BF12" s="543">
        <f t="shared" si="27"/>
        <v>0</v>
      </c>
      <c r="BG12" s="538"/>
      <c r="BH12" s="539"/>
      <c r="BI12" s="539"/>
      <c r="BJ12" s="540" t="str">
        <f t="shared" si="28"/>
        <v>-</v>
      </c>
      <c r="BK12" s="541">
        <f t="shared" si="29"/>
        <v>0</v>
      </c>
      <c r="BL12" s="542" t="str">
        <f t="shared" si="30"/>
        <v>-</v>
      </c>
      <c r="BM12" s="543">
        <f t="shared" si="31"/>
        <v>0</v>
      </c>
      <c r="BN12" s="538"/>
      <c r="BO12" s="539"/>
      <c r="BP12" s="539"/>
      <c r="BQ12" s="540" t="str">
        <f t="shared" si="32"/>
        <v>-</v>
      </c>
      <c r="BR12" s="541">
        <f t="shared" si="33"/>
        <v>0</v>
      </c>
      <c r="BS12" s="542" t="str">
        <f t="shared" si="34"/>
        <v>-</v>
      </c>
      <c r="BT12" s="543">
        <f t="shared" si="35"/>
        <v>0</v>
      </c>
      <c r="BU12" s="538"/>
      <c r="BV12" s="539"/>
      <c r="BW12" s="539"/>
      <c r="BX12" s="540" t="str">
        <f t="shared" si="36"/>
        <v>-</v>
      </c>
      <c r="BY12" s="541">
        <f t="shared" si="37"/>
        <v>0</v>
      </c>
      <c r="BZ12" s="542" t="str">
        <f t="shared" si="38"/>
        <v>-</v>
      </c>
      <c r="CA12" s="543">
        <f t="shared" si="39"/>
        <v>0</v>
      </c>
      <c r="CB12" s="538"/>
      <c r="CC12" s="539"/>
      <c r="CD12" s="539"/>
      <c r="CE12" s="540" t="str">
        <f t="shared" si="40"/>
        <v>-</v>
      </c>
      <c r="CF12" s="541">
        <f t="shared" si="41"/>
        <v>0</v>
      </c>
      <c r="CG12" s="542" t="str">
        <f t="shared" si="42"/>
        <v>-</v>
      </c>
      <c r="CH12" s="543">
        <f t="shared" si="43"/>
        <v>0</v>
      </c>
      <c r="CI12" s="538"/>
      <c r="CJ12" s="539"/>
      <c r="CK12" s="539"/>
      <c r="CL12" s="540" t="str">
        <f t="shared" si="44"/>
        <v>-</v>
      </c>
      <c r="CM12" s="541">
        <f t="shared" si="45"/>
        <v>0</v>
      </c>
      <c r="CN12" s="542" t="str">
        <f t="shared" si="46"/>
        <v>-</v>
      </c>
      <c r="CO12" s="543">
        <f t="shared" si="47"/>
        <v>0</v>
      </c>
      <c r="CP12" s="538"/>
      <c r="CQ12" s="539"/>
      <c r="CR12" s="539"/>
      <c r="CS12" s="540" t="str">
        <f t="shared" si="48"/>
        <v>-</v>
      </c>
      <c r="CT12" s="541">
        <f t="shared" si="49"/>
        <v>0</v>
      </c>
      <c r="CU12" s="542" t="str">
        <f t="shared" si="50"/>
        <v>-</v>
      </c>
      <c r="CV12" s="543">
        <f t="shared" si="51"/>
        <v>0</v>
      </c>
      <c r="CW12" s="538"/>
      <c r="CX12" s="539"/>
      <c r="CY12" s="539"/>
      <c r="CZ12" s="540" t="str">
        <f t="shared" si="52"/>
        <v>-</v>
      </c>
      <c r="DA12" s="541">
        <f t="shared" si="53"/>
        <v>0</v>
      </c>
      <c r="DB12" s="542" t="str">
        <f t="shared" si="54"/>
        <v>-</v>
      </c>
      <c r="DC12" s="543">
        <f t="shared" si="55"/>
        <v>0</v>
      </c>
      <c r="DD12" s="538"/>
      <c r="DE12" s="539"/>
      <c r="DF12" s="539"/>
      <c r="DG12" s="540" t="str">
        <f t="shared" si="56"/>
        <v>-</v>
      </c>
      <c r="DH12" s="541">
        <f t="shared" si="57"/>
        <v>0</v>
      </c>
      <c r="DI12" s="542" t="str">
        <f t="shared" si="58"/>
        <v>-</v>
      </c>
      <c r="DJ12" s="543">
        <f t="shared" si="59"/>
        <v>0</v>
      </c>
      <c r="DK12" s="544"/>
      <c r="DL12" s="545"/>
      <c r="DM12" s="546"/>
      <c r="DN12" s="544"/>
      <c r="DO12" s="545"/>
      <c r="DP12" s="546"/>
      <c r="DQ12" s="547" t="s">
        <v>461</v>
      </c>
      <c r="DR12" s="548"/>
      <c r="DS12" s="549"/>
      <c r="DT12" s="546"/>
      <c r="DU12" s="548"/>
      <c r="DV12" s="549"/>
      <c r="DW12" s="546"/>
      <c r="DX12" s="548"/>
      <c r="DY12" s="549"/>
      <c r="DZ12" s="546"/>
      <c r="EA12" s="548"/>
      <c r="EB12" s="549"/>
      <c r="EC12" s="546"/>
      <c r="ED12" s="548"/>
      <c r="EE12" s="549"/>
      <c r="EF12" s="546"/>
      <c r="EG12" s="548"/>
      <c r="EH12" s="549"/>
      <c r="EI12" s="546"/>
      <c r="EJ12" s="548"/>
      <c r="EK12" s="549"/>
      <c r="EL12" s="546"/>
      <c r="EM12" s="548"/>
      <c r="EN12" s="549"/>
      <c r="EO12" s="546"/>
      <c r="EP12" s="548"/>
      <c r="EQ12" s="549"/>
      <c r="ER12" s="546"/>
      <c r="ES12" s="548"/>
      <c r="ET12" s="549"/>
      <c r="EU12" s="546"/>
      <c r="EV12" s="548"/>
      <c r="EW12" s="549"/>
      <c r="EX12" s="546"/>
      <c r="EY12" s="548"/>
      <c r="EZ12" s="549"/>
      <c r="FA12" s="546"/>
    </row>
    <row r="13" spans="1:157" s="291" customFormat="1" x14ac:dyDescent="0.2">
      <c r="A13" s="535"/>
      <c r="B13" s="536"/>
      <c r="C13" s="536"/>
      <c r="D13" s="536"/>
      <c r="E13" s="536"/>
      <c r="F13" s="536"/>
      <c r="G13" s="536"/>
      <c r="H13" s="536"/>
      <c r="I13" s="537"/>
      <c r="J13" s="538"/>
      <c r="K13" s="539"/>
      <c r="L13" s="539"/>
      <c r="M13" s="540" t="str">
        <f t="shared" si="0"/>
        <v>-</v>
      </c>
      <c r="N13" s="541">
        <f t="shared" si="1"/>
        <v>0</v>
      </c>
      <c r="O13" s="542" t="str">
        <f t="shared" si="2"/>
        <v>-</v>
      </c>
      <c r="P13" s="543">
        <f t="shared" si="3"/>
        <v>0</v>
      </c>
      <c r="Q13" s="538"/>
      <c r="R13" s="539"/>
      <c r="S13" s="539"/>
      <c r="T13" s="540" t="str">
        <f t="shared" si="4"/>
        <v>-</v>
      </c>
      <c r="U13" s="541">
        <f t="shared" si="5"/>
        <v>0</v>
      </c>
      <c r="V13" s="542" t="str">
        <f t="shared" si="6"/>
        <v>-</v>
      </c>
      <c r="W13" s="543">
        <f t="shared" si="7"/>
        <v>0</v>
      </c>
      <c r="X13" s="538"/>
      <c r="Y13" s="539"/>
      <c r="Z13" s="539"/>
      <c r="AA13" s="540" t="str">
        <f t="shared" si="8"/>
        <v>-</v>
      </c>
      <c r="AB13" s="541">
        <f t="shared" si="9"/>
        <v>0</v>
      </c>
      <c r="AC13" s="542" t="str">
        <f t="shared" si="10"/>
        <v>-</v>
      </c>
      <c r="AD13" s="543">
        <f t="shared" si="11"/>
        <v>0</v>
      </c>
      <c r="AE13" s="538"/>
      <c r="AF13" s="539"/>
      <c r="AG13" s="539"/>
      <c r="AH13" s="540" t="str">
        <f t="shared" si="12"/>
        <v>-</v>
      </c>
      <c r="AI13" s="541">
        <f t="shared" si="13"/>
        <v>0</v>
      </c>
      <c r="AJ13" s="542" t="str">
        <f t="shared" si="14"/>
        <v>-</v>
      </c>
      <c r="AK13" s="543">
        <f t="shared" si="15"/>
        <v>0</v>
      </c>
      <c r="AL13" s="538"/>
      <c r="AM13" s="539"/>
      <c r="AN13" s="539"/>
      <c r="AO13" s="540" t="str">
        <f t="shared" si="16"/>
        <v>-</v>
      </c>
      <c r="AP13" s="541">
        <f t="shared" si="17"/>
        <v>0</v>
      </c>
      <c r="AQ13" s="542" t="str">
        <f t="shared" si="18"/>
        <v>-</v>
      </c>
      <c r="AR13" s="543">
        <f t="shared" si="19"/>
        <v>0</v>
      </c>
      <c r="AS13" s="538"/>
      <c r="AT13" s="539"/>
      <c r="AU13" s="539"/>
      <c r="AV13" s="540" t="str">
        <f t="shared" si="20"/>
        <v>-</v>
      </c>
      <c r="AW13" s="541">
        <f t="shared" si="21"/>
        <v>0</v>
      </c>
      <c r="AX13" s="542" t="str">
        <f t="shared" si="22"/>
        <v>-</v>
      </c>
      <c r="AY13" s="543">
        <f t="shared" si="23"/>
        <v>0</v>
      </c>
      <c r="AZ13" s="538"/>
      <c r="BA13" s="539"/>
      <c r="BB13" s="539"/>
      <c r="BC13" s="540" t="str">
        <f t="shared" si="24"/>
        <v>-</v>
      </c>
      <c r="BD13" s="541">
        <f t="shared" si="25"/>
        <v>0</v>
      </c>
      <c r="BE13" s="542" t="str">
        <f t="shared" si="26"/>
        <v>-</v>
      </c>
      <c r="BF13" s="543">
        <f t="shared" si="27"/>
        <v>0</v>
      </c>
      <c r="BG13" s="538"/>
      <c r="BH13" s="539"/>
      <c r="BI13" s="539"/>
      <c r="BJ13" s="540" t="str">
        <f t="shared" si="28"/>
        <v>-</v>
      </c>
      <c r="BK13" s="541">
        <f t="shared" si="29"/>
        <v>0</v>
      </c>
      <c r="BL13" s="542" t="str">
        <f t="shared" si="30"/>
        <v>-</v>
      </c>
      <c r="BM13" s="543">
        <f t="shared" si="31"/>
        <v>0</v>
      </c>
      <c r="BN13" s="538"/>
      <c r="BO13" s="539"/>
      <c r="BP13" s="539"/>
      <c r="BQ13" s="540" t="str">
        <f t="shared" si="32"/>
        <v>-</v>
      </c>
      <c r="BR13" s="541">
        <f t="shared" si="33"/>
        <v>0</v>
      </c>
      <c r="BS13" s="542" t="str">
        <f t="shared" si="34"/>
        <v>-</v>
      </c>
      <c r="BT13" s="543">
        <f t="shared" si="35"/>
        <v>0</v>
      </c>
      <c r="BU13" s="538"/>
      <c r="BV13" s="539"/>
      <c r="BW13" s="539"/>
      <c r="BX13" s="540" t="str">
        <f t="shared" si="36"/>
        <v>-</v>
      </c>
      <c r="BY13" s="541">
        <f t="shared" si="37"/>
        <v>0</v>
      </c>
      <c r="BZ13" s="542" t="str">
        <f t="shared" si="38"/>
        <v>-</v>
      </c>
      <c r="CA13" s="543">
        <f t="shared" si="39"/>
        <v>0</v>
      </c>
      <c r="CB13" s="538"/>
      <c r="CC13" s="539"/>
      <c r="CD13" s="539"/>
      <c r="CE13" s="540" t="str">
        <f t="shared" si="40"/>
        <v>-</v>
      </c>
      <c r="CF13" s="541">
        <f t="shared" si="41"/>
        <v>0</v>
      </c>
      <c r="CG13" s="542" t="str">
        <f t="shared" si="42"/>
        <v>-</v>
      </c>
      <c r="CH13" s="543">
        <f t="shared" si="43"/>
        <v>0</v>
      </c>
      <c r="CI13" s="538"/>
      <c r="CJ13" s="539"/>
      <c r="CK13" s="539"/>
      <c r="CL13" s="540" t="str">
        <f t="shared" si="44"/>
        <v>-</v>
      </c>
      <c r="CM13" s="541">
        <f t="shared" si="45"/>
        <v>0</v>
      </c>
      <c r="CN13" s="542" t="str">
        <f t="shared" si="46"/>
        <v>-</v>
      </c>
      <c r="CO13" s="543">
        <f t="shared" si="47"/>
        <v>0</v>
      </c>
      <c r="CP13" s="538"/>
      <c r="CQ13" s="539"/>
      <c r="CR13" s="539"/>
      <c r="CS13" s="540" t="str">
        <f t="shared" si="48"/>
        <v>-</v>
      </c>
      <c r="CT13" s="541">
        <f t="shared" si="49"/>
        <v>0</v>
      </c>
      <c r="CU13" s="542" t="str">
        <f t="shared" si="50"/>
        <v>-</v>
      </c>
      <c r="CV13" s="543">
        <f t="shared" si="51"/>
        <v>0</v>
      </c>
      <c r="CW13" s="538"/>
      <c r="CX13" s="539"/>
      <c r="CY13" s="539"/>
      <c r="CZ13" s="540" t="str">
        <f t="shared" si="52"/>
        <v>-</v>
      </c>
      <c r="DA13" s="541">
        <f t="shared" si="53"/>
        <v>0</v>
      </c>
      <c r="DB13" s="542" t="str">
        <f t="shared" si="54"/>
        <v>-</v>
      </c>
      <c r="DC13" s="543">
        <f t="shared" si="55"/>
        <v>0</v>
      </c>
      <c r="DD13" s="538"/>
      <c r="DE13" s="539"/>
      <c r="DF13" s="539"/>
      <c r="DG13" s="540" t="str">
        <f t="shared" si="56"/>
        <v>-</v>
      </c>
      <c r="DH13" s="541">
        <f t="shared" si="57"/>
        <v>0</v>
      </c>
      <c r="DI13" s="542" t="str">
        <f t="shared" si="58"/>
        <v>-</v>
      </c>
      <c r="DJ13" s="543">
        <f t="shared" si="59"/>
        <v>0</v>
      </c>
      <c r="DK13" s="544"/>
      <c r="DL13" s="545"/>
      <c r="DM13" s="546"/>
      <c r="DN13" s="544"/>
      <c r="DO13" s="545"/>
      <c r="DP13" s="546"/>
      <c r="DQ13" s="547" t="s">
        <v>461</v>
      </c>
      <c r="DR13" s="548"/>
      <c r="DS13" s="549"/>
      <c r="DT13" s="546"/>
      <c r="DU13" s="548"/>
      <c r="DV13" s="549"/>
      <c r="DW13" s="546"/>
      <c r="DX13" s="548"/>
      <c r="DY13" s="549"/>
      <c r="DZ13" s="546"/>
      <c r="EA13" s="548"/>
      <c r="EB13" s="549"/>
      <c r="EC13" s="546"/>
      <c r="ED13" s="548"/>
      <c r="EE13" s="549"/>
      <c r="EF13" s="546"/>
      <c r="EG13" s="548"/>
      <c r="EH13" s="549"/>
      <c r="EI13" s="546"/>
      <c r="EJ13" s="548"/>
      <c r="EK13" s="549"/>
      <c r="EL13" s="546"/>
      <c r="EM13" s="548"/>
      <c r="EN13" s="549"/>
      <c r="EO13" s="546"/>
      <c r="EP13" s="548"/>
      <c r="EQ13" s="549"/>
      <c r="ER13" s="546"/>
      <c r="ES13" s="548"/>
      <c r="ET13" s="549"/>
      <c r="EU13" s="546"/>
      <c r="EV13" s="548"/>
      <c r="EW13" s="549"/>
      <c r="EX13" s="546"/>
      <c r="EY13" s="548"/>
      <c r="EZ13" s="549"/>
      <c r="FA13" s="546"/>
    </row>
    <row r="14" spans="1:157" s="291" customFormat="1" x14ac:dyDescent="0.2">
      <c r="A14" s="535"/>
      <c r="B14" s="536"/>
      <c r="C14" s="536"/>
      <c r="D14" s="536"/>
      <c r="E14" s="536"/>
      <c r="F14" s="536"/>
      <c r="G14" s="536"/>
      <c r="H14" s="536"/>
      <c r="I14" s="537"/>
      <c r="J14" s="538"/>
      <c r="K14" s="539"/>
      <c r="L14" s="539"/>
      <c r="M14" s="540" t="str">
        <f t="shared" si="0"/>
        <v>-</v>
      </c>
      <c r="N14" s="541">
        <f t="shared" si="1"/>
        <v>0</v>
      </c>
      <c r="O14" s="542" t="str">
        <f t="shared" si="2"/>
        <v>-</v>
      </c>
      <c r="P14" s="543">
        <f t="shared" si="3"/>
        <v>0</v>
      </c>
      <c r="Q14" s="538"/>
      <c r="R14" s="539"/>
      <c r="S14" s="539"/>
      <c r="T14" s="540" t="str">
        <f t="shared" si="4"/>
        <v>-</v>
      </c>
      <c r="U14" s="541">
        <f t="shared" si="5"/>
        <v>0</v>
      </c>
      <c r="V14" s="542" t="str">
        <f t="shared" si="6"/>
        <v>-</v>
      </c>
      <c r="W14" s="543">
        <f t="shared" si="7"/>
        <v>0</v>
      </c>
      <c r="X14" s="538"/>
      <c r="Y14" s="539"/>
      <c r="Z14" s="539"/>
      <c r="AA14" s="540" t="str">
        <f t="shared" si="8"/>
        <v>-</v>
      </c>
      <c r="AB14" s="541">
        <f t="shared" si="9"/>
        <v>0</v>
      </c>
      <c r="AC14" s="542" t="str">
        <f t="shared" si="10"/>
        <v>-</v>
      </c>
      <c r="AD14" s="543">
        <f t="shared" si="11"/>
        <v>0</v>
      </c>
      <c r="AE14" s="538"/>
      <c r="AF14" s="539"/>
      <c r="AG14" s="539"/>
      <c r="AH14" s="540" t="str">
        <f t="shared" si="12"/>
        <v>-</v>
      </c>
      <c r="AI14" s="541">
        <f t="shared" si="13"/>
        <v>0</v>
      </c>
      <c r="AJ14" s="542" t="str">
        <f t="shared" si="14"/>
        <v>-</v>
      </c>
      <c r="AK14" s="543">
        <f t="shared" si="15"/>
        <v>0</v>
      </c>
      <c r="AL14" s="538"/>
      <c r="AM14" s="539"/>
      <c r="AN14" s="539"/>
      <c r="AO14" s="540" t="str">
        <f t="shared" si="16"/>
        <v>-</v>
      </c>
      <c r="AP14" s="541">
        <f t="shared" si="17"/>
        <v>0</v>
      </c>
      <c r="AQ14" s="542" t="str">
        <f t="shared" si="18"/>
        <v>-</v>
      </c>
      <c r="AR14" s="543">
        <f t="shared" si="19"/>
        <v>0</v>
      </c>
      <c r="AS14" s="538"/>
      <c r="AT14" s="539"/>
      <c r="AU14" s="539"/>
      <c r="AV14" s="540" t="str">
        <f t="shared" si="20"/>
        <v>-</v>
      </c>
      <c r="AW14" s="541">
        <f t="shared" si="21"/>
        <v>0</v>
      </c>
      <c r="AX14" s="542" t="str">
        <f t="shared" si="22"/>
        <v>-</v>
      </c>
      <c r="AY14" s="543">
        <f t="shared" si="23"/>
        <v>0</v>
      </c>
      <c r="AZ14" s="538"/>
      <c r="BA14" s="539"/>
      <c r="BB14" s="539"/>
      <c r="BC14" s="540" t="str">
        <f t="shared" si="24"/>
        <v>-</v>
      </c>
      <c r="BD14" s="541">
        <f t="shared" si="25"/>
        <v>0</v>
      </c>
      <c r="BE14" s="542" t="str">
        <f t="shared" si="26"/>
        <v>-</v>
      </c>
      <c r="BF14" s="543">
        <f t="shared" si="27"/>
        <v>0</v>
      </c>
      <c r="BG14" s="538"/>
      <c r="BH14" s="539"/>
      <c r="BI14" s="539"/>
      <c r="BJ14" s="540" t="str">
        <f t="shared" si="28"/>
        <v>-</v>
      </c>
      <c r="BK14" s="541">
        <f t="shared" si="29"/>
        <v>0</v>
      </c>
      <c r="BL14" s="542" t="str">
        <f t="shared" si="30"/>
        <v>-</v>
      </c>
      <c r="BM14" s="543">
        <f t="shared" si="31"/>
        <v>0</v>
      </c>
      <c r="BN14" s="538"/>
      <c r="BO14" s="539"/>
      <c r="BP14" s="539"/>
      <c r="BQ14" s="540" t="str">
        <f t="shared" si="32"/>
        <v>-</v>
      </c>
      <c r="BR14" s="541">
        <f t="shared" si="33"/>
        <v>0</v>
      </c>
      <c r="BS14" s="542" t="str">
        <f t="shared" si="34"/>
        <v>-</v>
      </c>
      <c r="BT14" s="543">
        <f t="shared" si="35"/>
        <v>0</v>
      </c>
      <c r="BU14" s="538"/>
      <c r="BV14" s="539"/>
      <c r="BW14" s="539"/>
      <c r="BX14" s="540" t="str">
        <f t="shared" si="36"/>
        <v>-</v>
      </c>
      <c r="BY14" s="541">
        <f t="shared" si="37"/>
        <v>0</v>
      </c>
      <c r="BZ14" s="542" t="str">
        <f t="shared" si="38"/>
        <v>-</v>
      </c>
      <c r="CA14" s="543">
        <f t="shared" si="39"/>
        <v>0</v>
      </c>
      <c r="CB14" s="538"/>
      <c r="CC14" s="539"/>
      <c r="CD14" s="539"/>
      <c r="CE14" s="540" t="str">
        <f t="shared" si="40"/>
        <v>-</v>
      </c>
      <c r="CF14" s="541">
        <f t="shared" si="41"/>
        <v>0</v>
      </c>
      <c r="CG14" s="542" t="str">
        <f t="shared" si="42"/>
        <v>-</v>
      </c>
      <c r="CH14" s="543">
        <f t="shared" si="43"/>
        <v>0</v>
      </c>
      <c r="CI14" s="538"/>
      <c r="CJ14" s="539"/>
      <c r="CK14" s="539"/>
      <c r="CL14" s="540" t="str">
        <f t="shared" si="44"/>
        <v>-</v>
      </c>
      <c r="CM14" s="541">
        <f t="shared" si="45"/>
        <v>0</v>
      </c>
      <c r="CN14" s="542" t="str">
        <f t="shared" si="46"/>
        <v>-</v>
      </c>
      <c r="CO14" s="543">
        <f t="shared" si="47"/>
        <v>0</v>
      </c>
      <c r="CP14" s="538"/>
      <c r="CQ14" s="539"/>
      <c r="CR14" s="539"/>
      <c r="CS14" s="540" t="str">
        <f t="shared" si="48"/>
        <v>-</v>
      </c>
      <c r="CT14" s="541">
        <f t="shared" si="49"/>
        <v>0</v>
      </c>
      <c r="CU14" s="542" t="str">
        <f t="shared" si="50"/>
        <v>-</v>
      </c>
      <c r="CV14" s="543">
        <f t="shared" si="51"/>
        <v>0</v>
      </c>
      <c r="CW14" s="538"/>
      <c r="CX14" s="539"/>
      <c r="CY14" s="539"/>
      <c r="CZ14" s="540" t="str">
        <f t="shared" si="52"/>
        <v>-</v>
      </c>
      <c r="DA14" s="541">
        <f t="shared" si="53"/>
        <v>0</v>
      </c>
      <c r="DB14" s="542" t="str">
        <f t="shared" si="54"/>
        <v>-</v>
      </c>
      <c r="DC14" s="543">
        <f t="shared" si="55"/>
        <v>0</v>
      </c>
      <c r="DD14" s="538"/>
      <c r="DE14" s="539"/>
      <c r="DF14" s="539"/>
      <c r="DG14" s="540" t="str">
        <f t="shared" si="56"/>
        <v>-</v>
      </c>
      <c r="DH14" s="541">
        <f t="shared" si="57"/>
        <v>0</v>
      </c>
      <c r="DI14" s="542" t="str">
        <f t="shared" si="58"/>
        <v>-</v>
      </c>
      <c r="DJ14" s="543">
        <f t="shared" si="59"/>
        <v>0</v>
      </c>
      <c r="DK14" s="544"/>
      <c r="DL14" s="545"/>
      <c r="DM14" s="546"/>
      <c r="DN14" s="544"/>
      <c r="DO14" s="545"/>
      <c r="DP14" s="546"/>
      <c r="DQ14" s="547" t="s">
        <v>461</v>
      </c>
      <c r="DR14" s="548"/>
      <c r="DS14" s="549"/>
      <c r="DT14" s="546"/>
      <c r="DU14" s="548"/>
      <c r="DV14" s="549"/>
      <c r="DW14" s="546"/>
      <c r="DX14" s="548"/>
      <c r="DY14" s="549"/>
      <c r="DZ14" s="546"/>
      <c r="EA14" s="548"/>
      <c r="EB14" s="549"/>
      <c r="EC14" s="546"/>
      <c r="ED14" s="548"/>
      <c r="EE14" s="549"/>
      <c r="EF14" s="546"/>
      <c r="EG14" s="548"/>
      <c r="EH14" s="549"/>
      <c r="EI14" s="546"/>
      <c r="EJ14" s="548"/>
      <c r="EK14" s="549"/>
      <c r="EL14" s="546"/>
      <c r="EM14" s="548"/>
      <c r="EN14" s="549"/>
      <c r="EO14" s="546"/>
      <c r="EP14" s="548"/>
      <c r="EQ14" s="549"/>
      <c r="ER14" s="546"/>
      <c r="ES14" s="548"/>
      <c r="ET14" s="549"/>
      <c r="EU14" s="546"/>
      <c r="EV14" s="548"/>
      <c r="EW14" s="549"/>
      <c r="EX14" s="546"/>
      <c r="EY14" s="548"/>
      <c r="EZ14" s="549"/>
      <c r="FA14" s="546"/>
    </row>
    <row r="15" spans="1:157" s="291" customFormat="1" x14ac:dyDescent="0.2">
      <c r="A15" s="535"/>
      <c r="B15" s="536"/>
      <c r="C15" s="536"/>
      <c r="D15" s="536"/>
      <c r="E15" s="536"/>
      <c r="F15" s="536"/>
      <c r="G15" s="536"/>
      <c r="H15" s="536"/>
      <c r="I15" s="537"/>
      <c r="J15" s="538"/>
      <c r="K15" s="539"/>
      <c r="L15" s="539"/>
      <c r="M15" s="540" t="str">
        <f t="shared" si="0"/>
        <v>-</v>
      </c>
      <c r="N15" s="541">
        <f t="shared" si="1"/>
        <v>0</v>
      </c>
      <c r="O15" s="542" t="str">
        <f t="shared" si="2"/>
        <v>-</v>
      </c>
      <c r="P15" s="543">
        <f t="shared" si="3"/>
        <v>0</v>
      </c>
      <c r="Q15" s="538"/>
      <c r="R15" s="539"/>
      <c r="S15" s="539"/>
      <c r="T15" s="540" t="str">
        <f t="shared" si="4"/>
        <v>-</v>
      </c>
      <c r="U15" s="541">
        <f t="shared" si="5"/>
        <v>0</v>
      </c>
      <c r="V15" s="542" t="str">
        <f t="shared" si="6"/>
        <v>-</v>
      </c>
      <c r="W15" s="543">
        <f t="shared" si="7"/>
        <v>0</v>
      </c>
      <c r="X15" s="538"/>
      <c r="Y15" s="539"/>
      <c r="Z15" s="539"/>
      <c r="AA15" s="540" t="str">
        <f t="shared" si="8"/>
        <v>-</v>
      </c>
      <c r="AB15" s="541">
        <f t="shared" si="9"/>
        <v>0</v>
      </c>
      <c r="AC15" s="542" t="str">
        <f t="shared" si="10"/>
        <v>-</v>
      </c>
      <c r="AD15" s="543">
        <f t="shared" si="11"/>
        <v>0</v>
      </c>
      <c r="AE15" s="538"/>
      <c r="AF15" s="539"/>
      <c r="AG15" s="539"/>
      <c r="AH15" s="540" t="str">
        <f t="shared" si="12"/>
        <v>-</v>
      </c>
      <c r="AI15" s="541">
        <f t="shared" si="13"/>
        <v>0</v>
      </c>
      <c r="AJ15" s="542" t="str">
        <f t="shared" si="14"/>
        <v>-</v>
      </c>
      <c r="AK15" s="543">
        <f t="shared" si="15"/>
        <v>0</v>
      </c>
      <c r="AL15" s="538"/>
      <c r="AM15" s="539"/>
      <c r="AN15" s="539"/>
      <c r="AO15" s="540" t="str">
        <f t="shared" si="16"/>
        <v>-</v>
      </c>
      <c r="AP15" s="541">
        <f t="shared" si="17"/>
        <v>0</v>
      </c>
      <c r="AQ15" s="542" t="str">
        <f t="shared" si="18"/>
        <v>-</v>
      </c>
      <c r="AR15" s="543">
        <f t="shared" si="19"/>
        <v>0</v>
      </c>
      <c r="AS15" s="538"/>
      <c r="AT15" s="539"/>
      <c r="AU15" s="539"/>
      <c r="AV15" s="540" t="str">
        <f t="shared" si="20"/>
        <v>-</v>
      </c>
      <c r="AW15" s="541">
        <f t="shared" si="21"/>
        <v>0</v>
      </c>
      <c r="AX15" s="542" t="str">
        <f t="shared" si="22"/>
        <v>-</v>
      </c>
      <c r="AY15" s="543">
        <f t="shared" si="23"/>
        <v>0</v>
      </c>
      <c r="AZ15" s="538"/>
      <c r="BA15" s="539"/>
      <c r="BB15" s="539"/>
      <c r="BC15" s="540" t="str">
        <f t="shared" si="24"/>
        <v>-</v>
      </c>
      <c r="BD15" s="541">
        <f t="shared" si="25"/>
        <v>0</v>
      </c>
      <c r="BE15" s="542" t="str">
        <f t="shared" si="26"/>
        <v>-</v>
      </c>
      <c r="BF15" s="543">
        <f t="shared" si="27"/>
        <v>0</v>
      </c>
      <c r="BG15" s="538"/>
      <c r="BH15" s="539"/>
      <c r="BI15" s="539"/>
      <c r="BJ15" s="540" t="str">
        <f t="shared" si="28"/>
        <v>-</v>
      </c>
      <c r="BK15" s="541">
        <f t="shared" si="29"/>
        <v>0</v>
      </c>
      <c r="BL15" s="542" t="str">
        <f t="shared" si="30"/>
        <v>-</v>
      </c>
      <c r="BM15" s="543">
        <f t="shared" si="31"/>
        <v>0</v>
      </c>
      <c r="BN15" s="538"/>
      <c r="BO15" s="539"/>
      <c r="BP15" s="539"/>
      <c r="BQ15" s="540" t="str">
        <f t="shared" si="32"/>
        <v>-</v>
      </c>
      <c r="BR15" s="541">
        <f t="shared" si="33"/>
        <v>0</v>
      </c>
      <c r="BS15" s="542" t="str">
        <f t="shared" si="34"/>
        <v>-</v>
      </c>
      <c r="BT15" s="543">
        <f t="shared" si="35"/>
        <v>0</v>
      </c>
      <c r="BU15" s="538"/>
      <c r="BV15" s="539"/>
      <c r="BW15" s="539"/>
      <c r="BX15" s="540" t="str">
        <f t="shared" si="36"/>
        <v>-</v>
      </c>
      <c r="BY15" s="541">
        <f t="shared" si="37"/>
        <v>0</v>
      </c>
      <c r="BZ15" s="542" t="str">
        <f t="shared" si="38"/>
        <v>-</v>
      </c>
      <c r="CA15" s="543">
        <f t="shared" si="39"/>
        <v>0</v>
      </c>
      <c r="CB15" s="538"/>
      <c r="CC15" s="539"/>
      <c r="CD15" s="539"/>
      <c r="CE15" s="540" t="str">
        <f t="shared" si="40"/>
        <v>-</v>
      </c>
      <c r="CF15" s="541">
        <f t="shared" si="41"/>
        <v>0</v>
      </c>
      <c r="CG15" s="542" t="str">
        <f t="shared" si="42"/>
        <v>-</v>
      </c>
      <c r="CH15" s="543">
        <f t="shared" si="43"/>
        <v>0</v>
      </c>
      <c r="CI15" s="538"/>
      <c r="CJ15" s="539"/>
      <c r="CK15" s="539"/>
      <c r="CL15" s="540" t="str">
        <f t="shared" si="44"/>
        <v>-</v>
      </c>
      <c r="CM15" s="541">
        <f t="shared" si="45"/>
        <v>0</v>
      </c>
      <c r="CN15" s="542" t="str">
        <f t="shared" si="46"/>
        <v>-</v>
      </c>
      <c r="CO15" s="543">
        <f t="shared" si="47"/>
        <v>0</v>
      </c>
      <c r="CP15" s="538"/>
      <c r="CQ15" s="539"/>
      <c r="CR15" s="539"/>
      <c r="CS15" s="540" t="str">
        <f t="shared" si="48"/>
        <v>-</v>
      </c>
      <c r="CT15" s="541">
        <f t="shared" si="49"/>
        <v>0</v>
      </c>
      <c r="CU15" s="542" t="str">
        <f t="shared" si="50"/>
        <v>-</v>
      </c>
      <c r="CV15" s="543">
        <f t="shared" si="51"/>
        <v>0</v>
      </c>
      <c r="CW15" s="538"/>
      <c r="CX15" s="539"/>
      <c r="CY15" s="539"/>
      <c r="CZ15" s="540" t="str">
        <f t="shared" si="52"/>
        <v>-</v>
      </c>
      <c r="DA15" s="541">
        <f t="shared" si="53"/>
        <v>0</v>
      </c>
      <c r="DB15" s="542" t="str">
        <f t="shared" si="54"/>
        <v>-</v>
      </c>
      <c r="DC15" s="543">
        <f t="shared" si="55"/>
        <v>0</v>
      </c>
      <c r="DD15" s="538"/>
      <c r="DE15" s="539"/>
      <c r="DF15" s="539"/>
      <c r="DG15" s="540" t="str">
        <f t="shared" si="56"/>
        <v>-</v>
      </c>
      <c r="DH15" s="541">
        <f t="shared" si="57"/>
        <v>0</v>
      </c>
      <c r="DI15" s="542" t="str">
        <f t="shared" si="58"/>
        <v>-</v>
      </c>
      <c r="DJ15" s="543">
        <f t="shared" si="59"/>
        <v>0</v>
      </c>
      <c r="DK15" s="544"/>
      <c r="DL15" s="545"/>
      <c r="DM15" s="546"/>
      <c r="DN15" s="544"/>
      <c r="DO15" s="545"/>
      <c r="DP15" s="546"/>
      <c r="DQ15" s="547" t="s">
        <v>461</v>
      </c>
      <c r="DR15" s="548"/>
      <c r="DS15" s="549"/>
      <c r="DT15" s="546"/>
      <c r="DU15" s="548"/>
      <c r="DV15" s="549"/>
      <c r="DW15" s="546"/>
      <c r="DX15" s="548"/>
      <c r="DY15" s="549"/>
      <c r="DZ15" s="546"/>
      <c r="EA15" s="548"/>
      <c r="EB15" s="549"/>
      <c r="EC15" s="546"/>
      <c r="ED15" s="548"/>
      <c r="EE15" s="549"/>
      <c r="EF15" s="546"/>
      <c r="EG15" s="548"/>
      <c r="EH15" s="549"/>
      <c r="EI15" s="546"/>
      <c r="EJ15" s="548"/>
      <c r="EK15" s="549"/>
      <c r="EL15" s="546"/>
      <c r="EM15" s="548"/>
      <c r="EN15" s="549"/>
      <c r="EO15" s="546"/>
      <c r="EP15" s="548"/>
      <c r="EQ15" s="549"/>
      <c r="ER15" s="546"/>
      <c r="ES15" s="548"/>
      <c r="ET15" s="549"/>
      <c r="EU15" s="546"/>
      <c r="EV15" s="548"/>
      <c r="EW15" s="549"/>
      <c r="EX15" s="546"/>
      <c r="EY15" s="548"/>
      <c r="EZ15" s="549"/>
      <c r="FA15" s="546"/>
    </row>
    <row r="16" spans="1:157" s="291" customFormat="1" x14ac:dyDescent="0.2">
      <c r="A16" s="535"/>
      <c r="B16" s="536"/>
      <c r="C16" s="536"/>
      <c r="D16" s="536"/>
      <c r="E16" s="536"/>
      <c r="F16" s="536"/>
      <c r="G16" s="536"/>
      <c r="H16" s="536"/>
      <c r="I16" s="537"/>
      <c r="J16" s="538"/>
      <c r="K16" s="539"/>
      <c r="L16" s="539"/>
      <c r="M16" s="540" t="str">
        <f t="shared" si="0"/>
        <v>-</v>
      </c>
      <c r="N16" s="541">
        <f t="shared" si="1"/>
        <v>0</v>
      </c>
      <c r="O16" s="542" t="str">
        <f t="shared" si="2"/>
        <v>-</v>
      </c>
      <c r="P16" s="543">
        <f t="shared" si="3"/>
        <v>0</v>
      </c>
      <c r="Q16" s="538"/>
      <c r="R16" s="539"/>
      <c r="S16" s="539"/>
      <c r="T16" s="540" t="str">
        <f t="shared" si="4"/>
        <v>-</v>
      </c>
      <c r="U16" s="541">
        <f t="shared" si="5"/>
        <v>0</v>
      </c>
      <c r="V16" s="542" t="str">
        <f t="shared" si="6"/>
        <v>-</v>
      </c>
      <c r="W16" s="543">
        <f t="shared" si="7"/>
        <v>0</v>
      </c>
      <c r="X16" s="538"/>
      <c r="Y16" s="539"/>
      <c r="Z16" s="539"/>
      <c r="AA16" s="540" t="str">
        <f t="shared" si="8"/>
        <v>-</v>
      </c>
      <c r="AB16" s="541">
        <f t="shared" si="9"/>
        <v>0</v>
      </c>
      <c r="AC16" s="542" t="str">
        <f t="shared" si="10"/>
        <v>-</v>
      </c>
      <c r="AD16" s="543">
        <f t="shared" si="11"/>
        <v>0</v>
      </c>
      <c r="AE16" s="538"/>
      <c r="AF16" s="539"/>
      <c r="AG16" s="539"/>
      <c r="AH16" s="540" t="str">
        <f t="shared" si="12"/>
        <v>-</v>
      </c>
      <c r="AI16" s="541">
        <f t="shared" si="13"/>
        <v>0</v>
      </c>
      <c r="AJ16" s="542" t="str">
        <f t="shared" si="14"/>
        <v>-</v>
      </c>
      <c r="AK16" s="543">
        <f t="shared" si="15"/>
        <v>0</v>
      </c>
      <c r="AL16" s="538"/>
      <c r="AM16" s="539"/>
      <c r="AN16" s="539"/>
      <c r="AO16" s="540" t="str">
        <f t="shared" si="16"/>
        <v>-</v>
      </c>
      <c r="AP16" s="541">
        <f t="shared" si="17"/>
        <v>0</v>
      </c>
      <c r="AQ16" s="542" t="str">
        <f t="shared" si="18"/>
        <v>-</v>
      </c>
      <c r="AR16" s="543">
        <f t="shared" si="19"/>
        <v>0</v>
      </c>
      <c r="AS16" s="538"/>
      <c r="AT16" s="539"/>
      <c r="AU16" s="539"/>
      <c r="AV16" s="540" t="str">
        <f t="shared" si="20"/>
        <v>-</v>
      </c>
      <c r="AW16" s="541">
        <f t="shared" si="21"/>
        <v>0</v>
      </c>
      <c r="AX16" s="542" t="str">
        <f t="shared" si="22"/>
        <v>-</v>
      </c>
      <c r="AY16" s="543">
        <f t="shared" si="23"/>
        <v>0</v>
      </c>
      <c r="AZ16" s="538"/>
      <c r="BA16" s="539"/>
      <c r="BB16" s="539"/>
      <c r="BC16" s="540" t="str">
        <f t="shared" si="24"/>
        <v>-</v>
      </c>
      <c r="BD16" s="541">
        <f t="shared" si="25"/>
        <v>0</v>
      </c>
      <c r="BE16" s="542" t="str">
        <f t="shared" si="26"/>
        <v>-</v>
      </c>
      <c r="BF16" s="543">
        <f t="shared" si="27"/>
        <v>0</v>
      </c>
      <c r="BG16" s="538"/>
      <c r="BH16" s="539"/>
      <c r="BI16" s="539"/>
      <c r="BJ16" s="540" t="str">
        <f t="shared" si="28"/>
        <v>-</v>
      </c>
      <c r="BK16" s="541">
        <f t="shared" si="29"/>
        <v>0</v>
      </c>
      <c r="BL16" s="542" t="str">
        <f t="shared" si="30"/>
        <v>-</v>
      </c>
      <c r="BM16" s="543">
        <f t="shared" si="31"/>
        <v>0</v>
      </c>
      <c r="BN16" s="538"/>
      <c r="BO16" s="539"/>
      <c r="BP16" s="539"/>
      <c r="BQ16" s="540" t="str">
        <f t="shared" si="32"/>
        <v>-</v>
      </c>
      <c r="BR16" s="541">
        <f t="shared" si="33"/>
        <v>0</v>
      </c>
      <c r="BS16" s="542" t="str">
        <f t="shared" si="34"/>
        <v>-</v>
      </c>
      <c r="BT16" s="543">
        <f t="shared" si="35"/>
        <v>0</v>
      </c>
      <c r="BU16" s="538"/>
      <c r="BV16" s="539"/>
      <c r="BW16" s="539"/>
      <c r="BX16" s="540" t="str">
        <f t="shared" si="36"/>
        <v>-</v>
      </c>
      <c r="BY16" s="541">
        <f t="shared" si="37"/>
        <v>0</v>
      </c>
      <c r="BZ16" s="542" t="str">
        <f t="shared" si="38"/>
        <v>-</v>
      </c>
      <c r="CA16" s="543">
        <f t="shared" si="39"/>
        <v>0</v>
      </c>
      <c r="CB16" s="538"/>
      <c r="CC16" s="539"/>
      <c r="CD16" s="539"/>
      <c r="CE16" s="540" t="str">
        <f t="shared" si="40"/>
        <v>-</v>
      </c>
      <c r="CF16" s="541">
        <f t="shared" si="41"/>
        <v>0</v>
      </c>
      <c r="CG16" s="542" t="str">
        <f t="shared" si="42"/>
        <v>-</v>
      </c>
      <c r="CH16" s="543">
        <f t="shared" si="43"/>
        <v>0</v>
      </c>
      <c r="CI16" s="538"/>
      <c r="CJ16" s="539"/>
      <c r="CK16" s="539"/>
      <c r="CL16" s="540" t="str">
        <f t="shared" si="44"/>
        <v>-</v>
      </c>
      <c r="CM16" s="541">
        <f t="shared" si="45"/>
        <v>0</v>
      </c>
      <c r="CN16" s="542" t="str">
        <f t="shared" si="46"/>
        <v>-</v>
      </c>
      <c r="CO16" s="543">
        <f t="shared" si="47"/>
        <v>0</v>
      </c>
      <c r="CP16" s="538"/>
      <c r="CQ16" s="539"/>
      <c r="CR16" s="539"/>
      <c r="CS16" s="540" t="str">
        <f t="shared" si="48"/>
        <v>-</v>
      </c>
      <c r="CT16" s="541">
        <f t="shared" si="49"/>
        <v>0</v>
      </c>
      <c r="CU16" s="542" t="str">
        <f t="shared" si="50"/>
        <v>-</v>
      </c>
      <c r="CV16" s="543">
        <f t="shared" si="51"/>
        <v>0</v>
      </c>
      <c r="CW16" s="538"/>
      <c r="CX16" s="539"/>
      <c r="CY16" s="539"/>
      <c r="CZ16" s="540" t="str">
        <f t="shared" si="52"/>
        <v>-</v>
      </c>
      <c r="DA16" s="541">
        <f t="shared" si="53"/>
        <v>0</v>
      </c>
      <c r="DB16" s="542" t="str">
        <f t="shared" si="54"/>
        <v>-</v>
      </c>
      <c r="DC16" s="543">
        <f t="shared" si="55"/>
        <v>0</v>
      </c>
      <c r="DD16" s="538"/>
      <c r="DE16" s="539"/>
      <c r="DF16" s="539"/>
      <c r="DG16" s="540" t="str">
        <f t="shared" si="56"/>
        <v>-</v>
      </c>
      <c r="DH16" s="541">
        <f t="shared" si="57"/>
        <v>0</v>
      </c>
      <c r="DI16" s="542" t="str">
        <f t="shared" si="58"/>
        <v>-</v>
      </c>
      <c r="DJ16" s="543">
        <f t="shared" si="59"/>
        <v>0</v>
      </c>
      <c r="DK16" s="544"/>
      <c r="DL16" s="545"/>
      <c r="DM16" s="546"/>
      <c r="DN16" s="544"/>
      <c r="DO16" s="545"/>
      <c r="DP16" s="546"/>
      <c r="DQ16" s="547" t="s">
        <v>461</v>
      </c>
      <c r="DR16" s="548"/>
      <c r="DS16" s="549"/>
      <c r="DT16" s="546"/>
      <c r="DU16" s="548"/>
      <c r="DV16" s="549"/>
      <c r="DW16" s="546"/>
      <c r="DX16" s="548"/>
      <c r="DY16" s="549"/>
      <c r="DZ16" s="546"/>
      <c r="EA16" s="548"/>
      <c r="EB16" s="549"/>
      <c r="EC16" s="546"/>
      <c r="ED16" s="548"/>
      <c r="EE16" s="549"/>
      <c r="EF16" s="546"/>
      <c r="EG16" s="548"/>
      <c r="EH16" s="549"/>
      <c r="EI16" s="546"/>
      <c r="EJ16" s="548"/>
      <c r="EK16" s="549"/>
      <c r="EL16" s="546"/>
      <c r="EM16" s="548"/>
      <c r="EN16" s="549"/>
      <c r="EO16" s="546"/>
      <c r="EP16" s="548"/>
      <c r="EQ16" s="549"/>
      <c r="ER16" s="546"/>
      <c r="ES16" s="548"/>
      <c r="ET16" s="549"/>
      <c r="EU16" s="546"/>
      <c r="EV16" s="548"/>
      <c r="EW16" s="549"/>
      <c r="EX16" s="546"/>
      <c r="EY16" s="548"/>
      <c r="EZ16" s="549"/>
      <c r="FA16" s="546"/>
    </row>
    <row r="17" spans="1:157" s="291" customFormat="1" x14ac:dyDescent="0.2">
      <c r="A17" s="535"/>
      <c r="B17" s="536"/>
      <c r="C17" s="536"/>
      <c r="D17" s="536"/>
      <c r="E17" s="536"/>
      <c r="F17" s="536"/>
      <c r="G17" s="536"/>
      <c r="H17" s="536"/>
      <c r="I17" s="537"/>
      <c r="J17" s="538"/>
      <c r="K17" s="539"/>
      <c r="L17" s="539"/>
      <c r="M17" s="540" t="str">
        <f t="shared" si="0"/>
        <v>-</v>
      </c>
      <c r="N17" s="541">
        <f t="shared" si="1"/>
        <v>0</v>
      </c>
      <c r="O17" s="542" t="str">
        <f t="shared" si="2"/>
        <v>-</v>
      </c>
      <c r="P17" s="543">
        <f t="shared" si="3"/>
        <v>0</v>
      </c>
      <c r="Q17" s="538"/>
      <c r="R17" s="539"/>
      <c r="S17" s="539"/>
      <c r="T17" s="540" t="str">
        <f t="shared" si="4"/>
        <v>-</v>
      </c>
      <c r="U17" s="541">
        <f t="shared" si="5"/>
        <v>0</v>
      </c>
      <c r="V17" s="542" t="str">
        <f t="shared" si="6"/>
        <v>-</v>
      </c>
      <c r="W17" s="543">
        <f t="shared" si="7"/>
        <v>0</v>
      </c>
      <c r="X17" s="538"/>
      <c r="Y17" s="539"/>
      <c r="Z17" s="539"/>
      <c r="AA17" s="540" t="str">
        <f t="shared" si="8"/>
        <v>-</v>
      </c>
      <c r="AB17" s="541">
        <f t="shared" si="9"/>
        <v>0</v>
      </c>
      <c r="AC17" s="542" t="str">
        <f t="shared" si="10"/>
        <v>-</v>
      </c>
      <c r="AD17" s="543">
        <f t="shared" si="11"/>
        <v>0</v>
      </c>
      <c r="AE17" s="538"/>
      <c r="AF17" s="539"/>
      <c r="AG17" s="539"/>
      <c r="AH17" s="540" t="str">
        <f t="shared" si="12"/>
        <v>-</v>
      </c>
      <c r="AI17" s="541">
        <f t="shared" si="13"/>
        <v>0</v>
      </c>
      <c r="AJ17" s="542" t="str">
        <f t="shared" si="14"/>
        <v>-</v>
      </c>
      <c r="AK17" s="543">
        <f t="shared" si="15"/>
        <v>0</v>
      </c>
      <c r="AL17" s="538"/>
      <c r="AM17" s="539"/>
      <c r="AN17" s="539"/>
      <c r="AO17" s="540" t="str">
        <f t="shared" si="16"/>
        <v>-</v>
      </c>
      <c r="AP17" s="541">
        <f t="shared" si="17"/>
        <v>0</v>
      </c>
      <c r="AQ17" s="542" t="str">
        <f t="shared" si="18"/>
        <v>-</v>
      </c>
      <c r="AR17" s="543">
        <f t="shared" si="19"/>
        <v>0</v>
      </c>
      <c r="AS17" s="538"/>
      <c r="AT17" s="539"/>
      <c r="AU17" s="539"/>
      <c r="AV17" s="540" t="str">
        <f t="shared" si="20"/>
        <v>-</v>
      </c>
      <c r="AW17" s="541">
        <f t="shared" si="21"/>
        <v>0</v>
      </c>
      <c r="AX17" s="542" t="str">
        <f t="shared" si="22"/>
        <v>-</v>
      </c>
      <c r="AY17" s="543">
        <f t="shared" si="23"/>
        <v>0</v>
      </c>
      <c r="AZ17" s="538"/>
      <c r="BA17" s="539"/>
      <c r="BB17" s="539"/>
      <c r="BC17" s="540" t="str">
        <f t="shared" si="24"/>
        <v>-</v>
      </c>
      <c r="BD17" s="541">
        <f t="shared" si="25"/>
        <v>0</v>
      </c>
      <c r="BE17" s="542" t="str">
        <f t="shared" si="26"/>
        <v>-</v>
      </c>
      <c r="BF17" s="543">
        <f t="shared" si="27"/>
        <v>0</v>
      </c>
      <c r="BG17" s="538"/>
      <c r="BH17" s="539"/>
      <c r="BI17" s="539"/>
      <c r="BJ17" s="540" t="str">
        <f t="shared" si="28"/>
        <v>-</v>
      </c>
      <c r="BK17" s="541">
        <f t="shared" si="29"/>
        <v>0</v>
      </c>
      <c r="BL17" s="542" t="str">
        <f t="shared" si="30"/>
        <v>-</v>
      </c>
      <c r="BM17" s="543">
        <f t="shared" si="31"/>
        <v>0</v>
      </c>
      <c r="BN17" s="538"/>
      <c r="BO17" s="539"/>
      <c r="BP17" s="539"/>
      <c r="BQ17" s="540" t="str">
        <f t="shared" si="32"/>
        <v>-</v>
      </c>
      <c r="BR17" s="541">
        <f t="shared" si="33"/>
        <v>0</v>
      </c>
      <c r="BS17" s="542" t="str">
        <f t="shared" si="34"/>
        <v>-</v>
      </c>
      <c r="BT17" s="543">
        <f t="shared" si="35"/>
        <v>0</v>
      </c>
      <c r="BU17" s="538"/>
      <c r="BV17" s="539"/>
      <c r="BW17" s="539"/>
      <c r="BX17" s="540" t="str">
        <f t="shared" si="36"/>
        <v>-</v>
      </c>
      <c r="BY17" s="541">
        <f t="shared" si="37"/>
        <v>0</v>
      </c>
      <c r="BZ17" s="542" t="str">
        <f t="shared" si="38"/>
        <v>-</v>
      </c>
      <c r="CA17" s="543">
        <f t="shared" si="39"/>
        <v>0</v>
      </c>
      <c r="CB17" s="538"/>
      <c r="CC17" s="539"/>
      <c r="CD17" s="539"/>
      <c r="CE17" s="540" t="str">
        <f t="shared" si="40"/>
        <v>-</v>
      </c>
      <c r="CF17" s="541">
        <f t="shared" si="41"/>
        <v>0</v>
      </c>
      <c r="CG17" s="542" t="str">
        <f t="shared" si="42"/>
        <v>-</v>
      </c>
      <c r="CH17" s="543">
        <f t="shared" si="43"/>
        <v>0</v>
      </c>
      <c r="CI17" s="538"/>
      <c r="CJ17" s="539"/>
      <c r="CK17" s="539"/>
      <c r="CL17" s="540" t="str">
        <f t="shared" si="44"/>
        <v>-</v>
      </c>
      <c r="CM17" s="541">
        <f t="shared" si="45"/>
        <v>0</v>
      </c>
      <c r="CN17" s="542" t="str">
        <f t="shared" si="46"/>
        <v>-</v>
      </c>
      <c r="CO17" s="543">
        <f t="shared" si="47"/>
        <v>0</v>
      </c>
      <c r="CP17" s="538"/>
      <c r="CQ17" s="539"/>
      <c r="CR17" s="539"/>
      <c r="CS17" s="540" t="str">
        <f t="shared" si="48"/>
        <v>-</v>
      </c>
      <c r="CT17" s="541">
        <f t="shared" si="49"/>
        <v>0</v>
      </c>
      <c r="CU17" s="542" t="str">
        <f t="shared" si="50"/>
        <v>-</v>
      </c>
      <c r="CV17" s="543">
        <f t="shared" si="51"/>
        <v>0</v>
      </c>
      <c r="CW17" s="538"/>
      <c r="CX17" s="539"/>
      <c r="CY17" s="539"/>
      <c r="CZ17" s="540" t="str">
        <f t="shared" si="52"/>
        <v>-</v>
      </c>
      <c r="DA17" s="541">
        <f t="shared" si="53"/>
        <v>0</v>
      </c>
      <c r="DB17" s="542" t="str">
        <f t="shared" si="54"/>
        <v>-</v>
      </c>
      <c r="DC17" s="543">
        <f t="shared" si="55"/>
        <v>0</v>
      </c>
      <c r="DD17" s="538"/>
      <c r="DE17" s="539"/>
      <c r="DF17" s="539"/>
      <c r="DG17" s="540" t="str">
        <f t="shared" si="56"/>
        <v>-</v>
      </c>
      <c r="DH17" s="541">
        <f t="shared" si="57"/>
        <v>0</v>
      </c>
      <c r="DI17" s="542" t="str">
        <f t="shared" si="58"/>
        <v>-</v>
      </c>
      <c r="DJ17" s="543">
        <f t="shared" si="59"/>
        <v>0</v>
      </c>
      <c r="DK17" s="544"/>
      <c r="DL17" s="545"/>
      <c r="DM17" s="546"/>
      <c r="DN17" s="544"/>
      <c r="DO17" s="545"/>
      <c r="DP17" s="546"/>
      <c r="DQ17" s="547" t="s">
        <v>461</v>
      </c>
      <c r="DR17" s="548"/>
      <c r="DS17" s="549"/>
      <c r="DT17" s="546"/>
      <c r="DU17" s="548"/>
      <c r="DV17" s="549"/>
      <c r="DW17" s="546"/>
      <c r="DX17" s="548"/>
      <c r="DY17" s="549"/>
      <c r="DZ17" s="546"/>
      <c r="EA17" s="548"/>
      <c r="EB17" s="549"/>
      <c r="EC17" s="546"/>
      <c r="ED17" s="548"/>
      <c r="EE17" s="549"/>
      <c r="EF17" s="546"/>
      <c r="EG17" s="548"/>
      <c r="EH17" s="549"/>
      <c r="EI17" s="546"/>
      <c r="EJ17" s="548"/>
      <c r="EK17" s="549"/>
      <c r="EL17" s="546"/>
      <c r="EM17" s="548"/>
      <c r="EN17" s="549"/>
      <c r="EO17" s="546"/>
      <c r="EP17" s="548"/>
      <c r="EQ17" s="549"/>
      <c r="ER17" s="546"/>
      <c r="ES17" s="548"/>
      <c r="ET17" s="549"/>
      <c r="EU17" s="546"/>
      <c r="EV17" s="548"/>
      <c r="EW17" s="549"/>
      <c r="EX17" s="546"/>
      <c r="EY17" s="548"/>
      <c r="EZ17" s="549"/>
      <c r="FA17" s="546"/>
    </row>
    <row r="18" spans="1:157" s="291" customFormat="1" x14ac:dyDescent="0.2">
      <c r="A18" s="535"/>
      <c r="B18" s="536"/>
      <c r="C18" s="536"/>
      <c r="D18" s="536"/>
      <c r="E18" s="536"/>
      <c r="F18" s="536"/>
      <c r="G18" s="536"/>
      <c r="H18" s="536"/>
      <c r="I18" s="537"/>
      <c r="J18" s="538"/>
      <c r="K18" s="539"/>
      <c r="L18" s="539"/>
      <c r="M18" s="540" t="str">
        <f t="shared" si="0"/>
        <v>-</v>
      </c>
      <c r="N18" s="541">
        <f t="shared" si="1"/>
        <v>0</v>
      </c>
      <c r="O18" s="542" t="str">
        <f t="shared" si="2"/>
        <v>-</v>
      </c>
      <c r="P18" s="543">
        <f t="shared" si="3"/>
        <v>0</v>
      </c>
      <c r="Q18" s="538"/>
      <c r="R18" s="539"/>
      <c r="S18" s="539"/>
      <c r="T18" s="540" t="str">
        <f t="shared" si="4"/>
        <v>-</v>
      </c>
      <c r="U18" s="541">
        <f t="shared" si="5"/>
        <v>0</v>
      </c>
      <c r="V18" s="542" t="str">
        <f t="shared" si="6"/>
        <v>-</v>
      </c>
      <c r="W18" s="543">
        <f t="shared" si="7"/>
        <v>0</v>
      </c>
      <c r="X18" s="538"/>
      <c r="Y18" s="539"/>
      <c r="Z18" s="539"/>
      <c r="AA18" s="540" t="str">
        <f t="shared" si="8"/>
        <v>-</v>
      </c>
      <c r="AB18" s="541">
        <f t="shared" si="9"/>
        <v>0</v>
      </c>
      <c r="AC18" s="542" t="str">
        <f t="shared" si="10"/>
        <v>-</v>
      </c>
      <c r="AD18" s="543">
        <f t="shared" si="11"/>
        <v>0</v>
      </c>
      <c r="AE18" s="538"/>
      <c r="AF18" s="539"/>
      <c r="AG18" s="539"/>
      <c r="AH18" s="540" t="str">
        <f t="shared" si="12"/>
        <v>-</v>
      </c>
      <c r="AI18" s="541">
        <f t="shared" si="13"/>
        <v>0</v>
      </c>
      <c r="AJ18" s="542" t="str">
        <f t="shared" si="14"/>
        <v>-</v>
      </c>
      <c r="AK18" s="543">
        <f t="shared" si="15"/>
        <v>0</v>
      </c>
      <c r="AL18" s="538"/>
      <c r="AM18" s="539"/>
      <c r="AN18" s="539"/>
      <c r="AO18" s="540" t="str">
        <f t="shared" si="16"/>
        <v>-</v>
      </c>
      <c r="AP18" s="541">
        <f t="shared" si="17"/>
        <v>0</v>
      </c>
      <c r="AQ18" s="542" t="str">
        <f t="shared" si="18"/>
        <v>-</v>
      </c>
      <c r="AR18" s="543">
        <f t="shared" si="19"/>
        <v>0</v>
      </c>
      <c r="AS18" s="538"/>
      <c r="AT18" s="539"/>
      <c r="AU18" s="539"/>
      <c r="AV18" s="540" t="str">
        <f t="shared" si="20"/>
        <v>-</v>
      </c>
      <c r="AW18" s="541">
        <f t="shared" si="21"/>
        <v>0</v>
      </c>
      <c r="AX18" s="542" t="str">
        <f t="shared" si="22"/>
        <v>-</v>
      </c>
      <c r="AY18" s="543">
        <f t="shared" si="23"/>
        <v>0</v>
      </c>
      <c r="AZ18" s="538"/>
      <c r="BA18" s="539"/>
      <c r="BB18" s="539"/>
      <c r="BC18" s="540" t="str">
        <f t="shared" si="24"/>
        <v>-</v>
      </c>
      <c r="BD18" s="541">
        <f t="shared" si="25"/>
        <v>0</v>
      </c>
      <c r="BE18" s="542" t="str">
        <f t="shared" si="26"/>
        <v>-</v>
      </c>
      <c r="BF18" s="543">
        <f t="shared" si="27"/>
        <v>0</v>
      </c>
      <c r="BG18" s="538"/>
      <c r="BH18" s="539"/>
      <c r="BI18" s="539"/>
      <c r="BJ18" s="540" t="str">
        <f t="shared" si="28"/>
        <v>-</v>
      </c>
      <c r="BK18" s="541">
        <f t="shared" si="29"/>
        <v>0</v>
      </c>
      <c r="BL18" s="542" t="str">
        <f t="shared" si="30"/>
        <v>-</v>
      </c>
      <c r="BM18" s="543">
        <f t="shared" si="31"/>
        <v>0</v>
      </c>
      <c r="BN18" s="538"/>
      <c r="BO18" s="539"/>
      <c r="BP18" s="539"/>
      <c r="BQ18" s="540" t="str">
        <f t="shared" si="32"/>
        <v>-</v>
      </c>
      <c r="BR18" s="541">
        <f t="shared" si="33"/>
        <v>0</v>
      </c>
      <c r="BS18" s="542" t="str">
        <f t="shared" si="34"/>
        <v>-</v>
      </c>
      <c r="BT18" s="543">
        <f t="shared" si="35"/>
        <v>0</v>
      </c>
      <c r="BU18" s="538"/>
      <c r="BV18" s="539"/>
      <c r="BW18" s="539"/>
      <c r="BX18" s="540" t="str">
        <f t="shared" si="36"/>
        <v>-</v>
      </c>
      <c r="BY18" s="541">
        <f t="shared" si="37"/>
        <v>0</v>
      </c>
      <c r="BZ18" s="542" t="str">
        <f t="shared" si="38"/>
        <v>-</v>
      </c>
      <c r="CA18" s="543">
        <f t="shared" si="39"/>
        <v>0</v>
      </c>
      <c r="CB18" s="538"/>
      <c r="CC18" s="539"/>
      <c r="CD18" s="539"/>
      <c r="CE18" s="540" t="str">
        <f t="shared" si="40"/>
        <v>-</v>
      </c>
      <c r="CF18" s="541">
        <f t="shared" si="41"/>
        <v>0</v>
      </c>
      <c r="CG18" s="542" t="str">
        <f t="shared" si="42"/>
        <v>-</v>
      </c>
      <c r="CH18" s="543">
        <f t="shared" si="43"/>
        <v>0</v>
      </c>
      <c r="CI18" s="538"/>
      <c r="CJ18" s="539"/>
      <c r="CK18" s="539"/>
      <c r="CL18" s="540" t="str">
        <f t="shared" si="44"/>
        <v>-</v>
      </c>
      <c r="CM18" s="541">
        <f t="shared" si="45"/>
        <v>0</v>
      </c>
      <c r="CN18" s="542" t="str">
        <f t="shared" si="46"/>
        <v>-</v>
      </c>
      <c r="CO18" s="543">
        <f t="shared" si="47"/>
        <v>0</v>
      </c>
      <c r="CP18" s="538"/>
      <c r="CQ18" s="539"/>
      <c r="CR18" s="539"/>
      <c r="CS18" s="540" t="str">
        <f t="shared" si="48"/>
        <v>-</v>
      </c>
      <c r="CT18" s="541">
        <f t="shared" si="49"/>
        <v>0</v>
      </c>
      <c r="CU18" s="542" t="str">
        <f t="shared" si="50"/>
        <v>-</v>
      </c>
      <c r="CV18" s="543">
        <f t="shared" si="51"/>
        <v>0</v>
      </c>
      <c r="CW18" s="538"/>
      <c r="CX18" s="539"/>
      <c r="CY18" s="539"/>
      <c r="CZ18" s="540" t="str">
        <f t="shared" si="52"/>
        <v>-</v>
      </c>
      <c r="DA18" s="541">
        <f t="shared" si="53"/>
        <v>0</v>
      </c>
      <c r="DB18" s="542" t="str">
        <f t="shared" si="54"/>
        <v>-</v>
      </c>
      <c r="DC18" s="543">
        <f t="shared" si="55"/>
        <v>0</v>
      </c>
      <c r="DD18" s="538"/>
      <c r="DE18" s="539"/>
      <c r="DF18" s="539"/>
      <c r="DG18" s="540" t="str">
        <f t="shared" si="56"/>
        <v>-</v>
      </c>
      <c r="DH18" s="541">
        <f t="shared" si="57"/>
        <v>0</v>
      </c>
      <c r="DI18" s="542" t="str">
        <f t="shared" si="58"/>
        <v>-</v>
      </c>
      <c r="DJ18" s="543">
        <f t="shared" si="59"/>
        <v>0</v>
      </c>
      <c r="DK18" s="544"/>
      <c r="DL18" s="545"/>
      <c r="DM18" s="546"/>
      <c r="DN18" s="544"/>
      <c r="DO18" s="545"/>
      <c r="DP18" s="546"/>
      <c r="DQ18" s="547" t="s">
        <v>461</v>
      </c>
      <c r="DR18" s="548"/>
      <c r="DS18" s="549"/>
      <c r="DT18" s="546"/>
      <c r="DU18" s="548"/>
      <c r="DV18" s="549"/>
      <c r="DW18" s="546"/>
      <c r="DX18" s="548"/>
      <c r="DY18" s="549"/>
      <c r="DZ18" s="546"/>
      <c r="EA18" s="548"/>
      <c r="EB18" s="549"/>
      <c r="EC18" s="546"/>
      <c r="ED18" s="548"/>
      <c r="EE18" s="549"/>
      <c r="EF18" s="546"/>
      <c r="EG18" s="548"/>
      <c r="EH18" s="549"/>
      <c r="EI18" s="546"/>
      <c r="EJ18" s="548"/>
      <c r="EK18" s="549"/>
      <c r="EL18" s="546"/>
      <c r="EM18" s="548"/>
      <c r="EN18" s="549"/>
      <c r="EO18" s="546"/>
      <c r="EP18" s="548"/>
      <c r="EQ18" s="549"/>
      <c r="ER18" s="546"/>
      <c r="ES18" s="548"/>
      <c r="ET18" s="549"/>
      <c r="EU18" s="546"/>
      <c r="EV18" s="548"/>
      <c r="EW18" s="549"/>
      <c r="EX18" s="546"/>
      <c r="EY18" s="548"/>
      <c r="EZ18" s="549"/>
      <c r="FA18" s="546"/>
    </row>
    <row r="19" spans="1:157" s="291" customFormat="1" x14ac:dyDescent="0.2">
      <c r="A19" s="535"/>
      <c r="B19" s="536"/>
      <c r="C19" s="536"/>
      <c r="D19" s="536"/>
      <c r="E19" s="536"/>
      <c r="F19" s="536"/>
      <c r="G19" s="536"/>
      <c r="H19" s="536"/>
      <c r="I19" s="537"/>
      <c r="J19" s="538"/>
      <c r="K19" s="539"/>
      <c r="L19" s="539"/>
      <c r="M19" s="540" t="str">
        <f t="shared" si="0"/>
        <v>-</v>
      </c>
      <c r="N19" s="541">
        <f t="shared" si="1"/>
        <v>0</v>
      </c>
      <c r="O19" s="542" t="str">
        <f t="shared" si="2"/>
        <v>-</v>
      </c>
      <c r="P19" s="543">
        <f t="shared" si="3"/>
        <v>0</v>
      </c>
      <c r="Q19" s="538"/>
      <c r="R19" s="539"/>
      <c r="S19" s="539"/>
      <c r="T19" s="540" t="str">
        <f t="shared" si="4"/>
        <v>-</v>
      </c>
      <c r="U19" s="541">
        <f t="shared" si="5"/>
        <v>0</v>
      </c>
      <c r="V19" s="542" t="str">
        <f t="shared" si="6"/>
        <v>-</v>
      </c>
      <c r="W19" s="543">
        <f t="shared" si="7"/>
        <v>0</v>
      </c>
      <c r="X19" s="538"/>
      <c r="Y19" s="539"/>
      <c r="Z19" s="539"/>
      <c r="AA19" s="540" t="str">
        <f t="shared" si="8"/>
        <v>-</v>
      </c>
      <c r="AB19" s="541">
        <f t="shared" si="9"/>
        <v>0</v>
      </c>
      <c r="AC19" s="542" t="str">
        <f t="shared" si="10"/>
        <v>-</v>
      </c>
      <c r="AD19" s="543">
        <f t="shared" si="11"/>
        <v>0</v>
      </c>
      <c r="AE19" s="538"/>
      <c r="AF19" s="539"/>
      <c r="AG19" s="539"/>
      <c r="AH19" s="540" t="str">
        <f t="shared" si="12"/>
        <v>-</v>
      </c>
      <c r="AI19" s="541">
        <f t="shared" si="13"/>
        <v>0</v>
      </c>
      <c r="AJ19" s="542" t="str">
        <f t="shared" si="14"/>
        <v>-</v>
      </c>
      <c r="AK19" s="543">
        <f t="shared" si="15"/>
        <v>0</v>
      </c>
      <c r="AL19" s="538"/>
      <c r="AM19" s="539"/>
      <c r="AN19" s="539"/>
      <c r="AO19" s="540" t="str">
        <f t="shared" si="16"/>
        <v>-</v>
      </c>
      <c r="AP19" s="541">
        <f t="shared" si="17"/>
        <v>0</v>
      </c>
      <c r="AQ19" s="542" t="str">
        <f t="shared" si="18"/>
        <v>-</v>
      </c>
      <c r="AR19" s="543">
        <f t="shared" si="19"/>
        <v>0</v>
      </c>
      <c r="AS19" s="538"/>
      <c r="AT19" s="539"/>
      <c r="AU19" s="539"/>
      <c r="AV19" s="540" t="str">
        <f t="shared" si="20"/>
        <v>-</v>
      </c>
      <c r="AW19" s="541">
        <f t="shared" si="21"/>
        <v>0</v>
      </c>
      <c r="AX19" s="542" t="str">
        <f t="shared" si="22"/>
        <v>-</v>
      </c>
      <c r="AY19" s="543">
        <f t="shared" si="23"/>
        <v>0</v>
      </c>
      <c r="AZ19" s="538"/>
      <c r="BA19" s="539"/>
      <c r="BB19" s="539"/>
      <c r="BC19" s="540" t="str">
        <f t="shared" si="24"/>
        <v>-</v>
      </c>
      <c r="BD19" s="541">
        <f t="shared" si="25"/>
        <v>0</v>
      </c>
      <c r="BE19" s="542" t="str">
        <f t="shared" si="26"/>
        <v>-</v>
      </c>
      <c r="BF19" s="543">
        <f t="shared" si="27"/>
        <v>0</v>
      </c>
      <c r="BG19" s="538"/>
      <c r="BH19" s="539"/>
      <c r="BI19" s="539"/>
      <c r="BJ19" s="540" t="str">
        <f t="shared" si="28"/>
        <v>-</v>
      </c>
      <c r="BK19" s="541">
        <f t="shared" si="29"/>
        <v>0</v>
      </c>
      <c r="BL19" s="542" t="str">
        <f t="shared" si="30"/>
        <v>-</v>
      </c>
      <c r="BM19" s="543">
        <f t="shared" si="31"/>
        <v>0</v>
      </c>
      <c r="BN19" s="538"/>
      <c r="BO19" s="539"/>
      <c r="BP19" s="539"/>
      <c r="BQ19" s="540" t="str">
        <f t="shared" si="32"/>
        <v>-</v>
      </c>
      <c r="BR19" s="541">
        <f t="shared" si="33"/>
        <v>0</v>
      </c>
      <c r="BS19" s="542" t="str">
        <f t="shared" si="34"/>
        <v>-</v>
      </c>
      <c r="BT19" s="543">
        <f t="shared" si="35"/>
        <v>0</v>
      </c>
      <c r="BU19" s="538"/>
      <c r="BV19" s="539"/>
      <c r="BW19" s="539"/>
      <c r="BX19" s="540" t="str">
        <f t="shared" si="36"/>
        <v>-</v>
      </c>
      <c r="BY19" s="541">
        <f t="shared" si="37"/>
        <v>0</v>
      </c>
      <c r="BZ19" s="542" t="str">
        <f t="shared" si="38"/>
        <v>-</v>
      </c>
      <c r="CA19" s="543">
        <f t="shared" si="39"/>
        <v>0</v>
      </c>
      <c r="CB19" s="538"/>
      <c r="CC19" s="539"/>
      <c r="CD19" s="539"/>
      <c r="CE19" s="540" t="str">
        <f t="shared" si="40"/>
        <v>-</v>
      </c>
      <c r="CF19" s="541">
        <f t="shared" si="41"/>
        <v>0</v>
      </c>
      <c r="CG19" s="542" t="str">
        <f t="shared" si="42"/>
        <v>-</v>
      </c>
      <c r="CH19" s="543">
        <f t="shared" si="43"/>
        <v>0</v>
      </c>
      <c r="CI19" s="538"/>
      <c r="CJ19" s="539"/>
      <c r="CK19" s="539"/>
      <c r="CL19" s="540" t="str">
        <f t="shared" si="44"/>
        <v>-</v>
      </c>
      <c r="CM19" s="541">
        <f t="shared" si="45"/>
        <v>0</v>
      </c>
      <c r="CN19" s="542" t="str">
        <f t="shared" si="46"/>
        <v>-</v>
      </c>
      <c r="CO19" s="543">
        <f t="shared" si="47"/>
        <v>0</v>
      </c>
      <c r="CP19" s="538"/>
      <c r="CQ19" s="539"/>
      <c r="CR19" s="539"/>
      <c r="CS19" s="540" t="str">
        <f t="shared" si="48"/>
        <v>-</v>
      </c>
      <c r="CT19" s="541">
        <f t="shared" si="49"/>
        <v>0</v>
      </c>
      <c r="CU19" s="542" t="str">
        <f t="shared" si="50"/>
        <v>-</v>
      </c>
      <c r="CV19" s="543">
        <f t="shared" si="51"/>
        <v>0</v>
      </c>
      <c r="CW19" s="538"/>
      <c r="CX19" s="539"/>
      <c r="CY19" s="539"/>
      <c r="CZ19" s="540" t="str">
        <f t="shared" si="52"/>
        <v>-</v>
      </c>
      <c r="DA19" s="541">
        <f t="shared" si="53"/>
        <v>0</v>
      </c>
      <c r="DB19" s="542" t="str">
        <f t="shared" si="54"/>
        <v>-</v>
      </c>
      <c r="DC19" s="543">
        <f t="shared" si="55"/>
        <v>0</v>
      </c>
      <c r="DD19" s="538"/>
      <c r="DE19" s="539"/>
      <c r="DF19" s="539"/>
      <c r="DG19" s="540" t="str">
        <f t="shared" si="56"/>
        <v>-</v>
      </c>
      <c r="DH19" s="541">
        <f t="shared" si="57"/>
        <v>0</v>
      </c>
      <c r="DI19" s="542" t="str">
        <f t="shared" si="58"/>
        <v>-</v>
      </c>
      <c r="DJ19" s="543">
        <f t="shared" si="59"/>
        <v>0</v>
      </c>
      <c r="DK19" s="544"/>
      <c r="DL19" s="545"/>
      <c r="DM19" s="546"/>
      <c r="DN19" s="544"/>
      <c r="DO19" s="545"/>
      <c r="DP19" s="546"/>
      <c r="DQ19" s="547" t="s">
        <v>461</v>
      </c>
      <c r="DR19" s="548"/>
      <c r="DS19" s="549"/>
      <c r="DT19" s="546"/>
      <c r="DU19" s="548"/>
      <c r="DV19" s="549"/>
      <c r="DW19" s="546"/>
      <c r="DX19" s="548"/>
      <c r="DY19" s="549"/>
      <c r="DZ19" s="546"/>
      <c r="EA19" s="548"/>
      <c r="EB19" s="549"/>
      <c r="EC19" s="546"/>
      <c r="ED19" s="548"/>
      <c r="EE19" s="549"/>
      <c r="EF19" s="546"/>
      <c r="EG19" s="548"/>
      <c r="EH19" s="549"/>
      <c r="EI19" s="546"/>
      <c r="EJ19" s="548"/>
      <c r="EK19" s="549"/>
      <c r="EL19" s="546"/>
      <c r="EM19" s="548"/>
      <c r="EN19" s="549"/>
      <c r="EO19" s="546"/>
      <c r="EP19" s="548"/>
      <c r="EQ19" s="549"/>
      <c r="ER19" s="546"/>
      <c r="ES19" s="548"/>
      <c r="ET19" s="549"/>
      <c r="EU19" s="546"/>
      <c r="EV19" s="548"/>
      <c r="EW19" s="549"/>
      <c r="EX19" s="546"/>
      <c r="EY19" s="548"/>
      <c r="EZ19" s="549"/>
      <c r="FA19" s="546"/>
    </row>
    <row r="20" spans="1:157" s="291" customFormat="1" x14ac:dyDescent="0.2">
      <c r="A20" s="535"/>
      <c r="B20" s="536"/>
      <c r="C20" s="536"/>
      <c r="D20" s="536"/>
      <c r="E20" s="536"/>
      <c r="F20" s="536"/>
      <c r="G20" s="536"/>
      <c r="H20" s="536"/>
      <c r="I20" s="537"/>
      <c r="J20" s="538"/>
      <c r="K20" s="539"/>
      <c r="L20" s="539"/>
      <c r="M20" s="540" t="str">
        <f t="shared" si="0"/>
        <v>-</v>
      </c>
      <c r="N20" s="541">
        <f t="shared" si="1"/>
        <v>0</v>
      </c>
      <c r="O20" s="542" t="str">
        <f t="shared" si="2"/>
        <v>-</v>
      </c>
      <c r="P20" s="543">
        <f t="shared" si="3"/>
        <v>0</v>
      </c>
      <c r="Q20" s="538"/>
      <c r="R20" s="539"/>
      <c r="S20" s="539"/>
      <c r="T20" s="540" t="str">
        <f t="shared" si="4"/>
        <v>-</v>
      </c>
      <c r="U20" s="541">
        <f t="shared" si="5"/>
        <v>0</v>
      </c>
      <c r="V20" s="542" t="str">
        <f t="shared" si="6"/>
        <v>-</v>
      </c>
      <c r="W20" s="543">
        <f t="shared" si="7"/>
        <v>0</v>
      </c>
      <c r="X20" s="538"/>
      <c r="Y20" s="539"/>
      <c r="Z20" s="539"/>
      <c r="AA20" s="540" t="str">
        <f t="shared" si="8"/>
        <v>-</v>
      </c>
      <c r="AB20" s="541">
        <f t="shared" si="9"/>
        <v>0</v>
      </c>
      <c r="AC20" s="542" t="str">
        <f t="shared" si="10"/>
        <v>-</v>
      </c>
      <c r="AD20" s="543">
        <f t="shared" si="11"/>
        <v>0</v>
      </c>
      <c r="AE20" s="538"/>
      <c r="AF20" s="539"/>
      <c r="AG20" s="539"/>
      <c r="AH20" s="540" t="str">
        <f t="shared" si="12"/>
        <v>-</v>
      </c>
      <c r="AI20" s="541">
        <f t="shared" si="13"/>
        <v>0</v>
      </c>
      <c r="AJ20" s="542" t="str">
        <f t="shared" si="14"/>
        <v>-</v>
      </c>
      <c r="AK20" s="543">
        <f t="shared" si="15"/>
        <v>0</v>
      </c>
      <c r="AL20" s="538"/>
      <c r="AM20" s="539"/>
      <c r="AN20" s="539"/>
      <c r="AO20" s="540" t="str">
        <f t="shared" si="16"/>
        <v>-</v>
      </c>
      <c r="AP20" s="541">
        <f t="shared" si="17"/>
        <v>0</v>
      </c>
      <c r="AQ20" s="542" t="str">
        <f t="shared" si="18"/>
        <v>-</v>
      </c>
      <c r="AR20" s="543">
        <f t="shared" si="19"/>
        <v>0</v>
      </c>
      <c r="AS20" s="538"/>
      <c r="AT20" s="539"/>
      <c r="AU20" s="539"/>
      <c r="AV20" s="540" t="str">
        <f t="shared" si="20"/>
        <v>-</v>
      </c>
      <c r="AW20" s="541">
        <f t="shared" si="21"/>
        <v>0</v>
      </c>
      <c r="AX20" s="542" t="str">
        <f t="shared" si="22"/>
        <v>-</v>
      </c>
      <c r="AY20" s="543">
        <f t="shared" si="23"/>
        <v>0</v>
      </c>
      <c r="AZ20" s="538"/>
      <c r="BA20" s="539"/>
      <c r="BB20" s="539"/>
      <c r="BC20" s="540" t="str">
        <f t="shared" si="24"/>
        <v>-</v>
      </c>
      <c r="BD20" s="541">
        <f t="shared" si="25"/>
        <v>0</v>
      </c>
      <c r="BE20" s="542" t="str">
        <f t="shared" si="26"/>
        <v>-</v>
      </c>
      <c r="BF20" s="543">
        <f t="shared" si="27"/>
        <v>0</v>
      </c>
      <c r="BG20" s="538"/>
      <c r="BH20" s="539"/>
      <c r="BI20" s="539"/>
      <c r="BJ20" s="540" t="str">
        <f t="shared" si="28"/>
        <v>-</v>
      </c>
      <c r="BK20" s="541">
        <f t="shared" si="29"/>
        <v>0</v>
      </c>
      <c r="BL20" s="542" t="str">
        <f t="shared" si="30"/>
        <v>-</v>
      </c>
      <c r="BM20" s="543">
        <f t="shared" si="31"/>
        <v>0</v>
      </c>
      <c r="BN20" s="538"/>
      <c r="BO20" s="539"/>
      <c r="BP20" s="539"/>
      <c r="BQ20" s="540" t="str">
        <f t="shared" si="32"/>
        <v>-</v>
      </c>
      <c r="BR20" s="541">
        <f t="shared" si="33"/>
        <v>0</v>
      </c>
      <c r="BS20" s="542" t="str">
        <f t="shared" si="34"/>
        <v>-</v>
      </c>
      <c r="BT20" s="543">
        <f t="shared" si="35"/>
        <v>0</v>
      </c>
      <c r="BU20" s="538"/>
      <c r="BV20" s="539"/>
      <c r="BW20" s="539"/>
      <c r="BX20" s="540" t="str">
        <f t="shared" si="36"/>
        <v>-</v>
      </c>
      <c r="BY20" s="541">
        <f t="shared" si="37"/>
        <v>0</v>
      </c>
      <c r="BZ20" s="542" t="str">
        <f t="shared" si="38"/>
        <v>-</v>
      </c>
      <c r="CA20" s="543">
        <f t="shared" si="39"/>
        <v>0</v>
      </c>
      <c r="CB20" s="538"/>
      <c r="CC20" s="539"/>
      <c r="CD20" s="539"/>
      <c r="CE20" s="540" t="str">
        <f t="shared" si="40"/>
        <v>-</v>
      </c>
      <c r="CF20" s="541">
        <f t="shared" si="41"/>
        <v>0</v>
      </c>
      <c r="CG20" s="542" t="str">
        <f t="shared" si="42"/>
        <v>-</v>
      </c>
      <c r="CH20" s="543">
        <f t="shared" si="43"/>
        <v>0</v>
      </c>
      <c r="CI20" s="538"/>
      <c r="CJ20" s="539"/>
      <c r="CK20" s="539"/>
      <c r="CL20" s="540" t="str">
        <f t="shared" si="44"/>
        <v>-</v>
      </c>
      <c r="CM20" s="541">
        <f t="shared" si="45"/>
        <v>0</v>
      </c>
      <c r="CN20" s="542" t="str">
        <f t="shared" si="46"/>
        <v>-</v>
      </c>
      <c r="CO20" s="543">
        <f t="shared" si="47"/>
        <v>0</v>
      </c>
      <c r="CP20" s="538"/>
      <c r="CQ20" s="539"/>
      <c r="CR20" s="539"/>
      <c r="CS20" s="540" t="str">
        <f t="shared" si="48"/>
        <v>-</v>
      </c>
      <c r="CT20" s="541">
        <f t="shared" si="49"/>
        <v>0</v>
      </c>
      <c r="CU20" s="542" t="str">
        <f t="shared" si="50"/>
        <v>-</v>
      </c>
      <c r="CV20" s="543">
        <f t="shared" si="51"/>
        <v>0</v>
      </c>
      <c r="CW20" s="538"/>
      <c r="CX20" s="539"/>
      <c r="CY20" s="539"/>
      <c r="CZ20" s="540" t="str">
        <f t="shared" si="52"/>
        <v>-</v>
      </c>
      <c r="DA20" s="541">
        <f t="shared" si="53"/>
        <v>0</v>
      </c>
      <c r="DB20" s="542" t="str">
        <f t="shared" si="54"/>
        <v>-</v>
      </c>
      <c r="DC20" s="543">
        <f t="shared" si="55"/>
        <v>0</v>
      </c>
      <c r="DD20" s="538"/>
      <c r="DE20" s="539"/>
      <c r="DF20" s="539"/>
      <c r="DG20" s="540" t="str">
        <f t="shared" si="56"/>
        <v>-</v>
      </c>
      <c r="DH20" s="541">
        <f t="shared" si="57"/>
        <v>0</v>
      </c>
      <c r="DI20" s="542" t="str">
        <f t="shared" si="58"/>
        <v>-</v>
      </c>
      <c r="DJ20" s="543">
        <f t="shared" si="59"/>
        <v>0</v>
      </c>
      <c r="DK20" s="544"/>
      <c r="DL20" s="545"/>
      <c r="DM20" s="546"/>
      <c r="DN20" s="544"/>
      <c r="DO20" s="545"/>
      <c r="DP20" s="546"/>
      <c r="DQ20" s="547" t="s">
        <v>461</v>
      </c>
      <c r="DR20" s="548"/>
      <c r="DS20" s="549"/>
      <c r="DT20" s="546"/>
      <c r="DU20" s="548"/>
      <c r="DV20" s="549"/>
      <c r="DW20" s="546"/>
      <c r="DX20" s="548"/>
      <c r="DY20" s="549"/>
      <c r="DZ20" s="546"/>
      <c r="EA20" s="548"/>
      <c r="EB20" s="549"/>
      <c r="EC20" s="546"/>
      <c r="ED20" s="548"/>
      <c r="EE20" s="549"/>
      <c r="EF20" s="546"/>
      <c r="EG20" s="548"/>
      <c r="EH20" s="549"/>
      <c r="EI20" s="546"/>
      <c r="EJ20" s="548"/>
      <c r="EK20" s="549"/>
      <c r="EL20" s="546"/>
      <c r="EM20" s="548"/>
      <c r="EN20" s="549"/>
      <c r="EO20" s="546"/>
      <c r="EP20" s="548"/>
      <c r="EQ20" s="549"/>
      <c r="ER20" s="546"/>
      <c r="ES20" s="548"/>
      <c r="ET20" s="549"/>
      <c r="EU20" s="546"/>
      <c r="EV20" s="548"/>
      <c r="EW20" s="549"/>
      <c r="EX20" s="546"/>
      <c r="EY20" s="548"/>
      <c r="EZ20" s="549"/>
      <c r="FA20" s="546"/>
    </row>
    <row r="21" spans="1:157" s="291" customFormat="1" x14ac:dyDescent="0.2">
      <c r="A21" s="535"/>
      <c r="B21" s="536"/>
      <c r="C21" s="536"/>
      <c r="D21" s="536"/>
      <c r="E21" s="536"/>
      <c r="F21" s="536"/>
      <c r="G21" s="536"/>
      <c r="H21" s="536"/>
      <c r="I21" s="537"/>
      <c r="J21" s="538"/>
      <c r="K21" s="539"/>
      <c r="L21" s="539"/>
      <c r="M21" s="540" t="str">
        <f t="shared" si="0"/>
        <v>-</v>
      </c>
      <c r="N21" s="541">
        <f t="shared" si="1"/>
        <v>0</v>
      </c>
      <c r="O21" s="542" t="str">
        <f t="shared" si="2"/>
        <v>-</v>
      </c>
      <c r="P21" s="543">
        <f t="shared" si="3"/>
        <v>0</v>
      </c>
      <c r="Q21" s="538"/>
      <c r="R21" s="539"/>
      <c r="S21" s="539"/>
      <c r="T21" s="540" t="str">
        <f t="shared" si="4"/>
        <v>-</v>
      </c>
      <c r="U21" s="541">
        <f t="shared" si="5"/>
        <v>0</v>
      </c>
      <c r="V21" s="542" t="str">
        <f t="shared" si="6"/>
        <v>-</v>
      </c>
      <c r="W21" s="543">
        <f t="shared" si="7"/>
        <v>0</v>
      </c>
      <c r="X21" s="538"/>
      <c r="Y21" s="539"/>
      <c r="Z21" s="539"/>
      <c r="AA21" s="540" t="str">
        <f t="shared" si="8"/>
        <v>-</v>
      </c>
      <c r="AB21" s="541">
        <f t="shared" si="9"/>
        <v>0</v>
      </c>
      <c r="AC21" s="542" t="str">
        <f t="shared" si="10"/>
        <v>-</v>
      </c>
      <c r="AD21" s="543">
        <f t="shared" si="11"/>
        <v>0</v>
      </c>
      <c r="AE21" s="538"/>
      <c r="AF21" s="539"/>
      <c r="AG21" s="539"/>
      <c r="AH21" s="540" t="str">
        <f t="shared" si="12"/>
        <v>-</v>
      </c>
      <c r="AI21" s="541">
        <f t="shared" si="13"/>
        <v>0</v>
      </c>
      <c r="AJ21" s="542" t="str">
        <f t="shared" si="14"/>
        <v>-</v>
      </c>
      <c r="AK21" s="543">
        <f t="shared" si="15"/>
        <v>0</v>
      </c>
      <c r="AL21" s="538"/>
      <c r="AM21" s="539"/>
      <c r="AN21" s="539"/>
      <c r="AO21" s="540" t="str">
        <f t="shared" si="16"/>
        <v>-</v>
      </c>
      <c r="AP21" s="541">
        <f t="shared" si="17"/>
        <v>0</v>
      </c>
      <c r="AQ21" s="542" t="str">
        <f t="shared" si="18"/>
        <v>-</v>
      </c>
      <c r="AR21" s="543">
        <f t="shared" si="19"/>
        <v>0</v>
      </c>
      <c r="AS21" s="538"/>
      <c r="AT21" s="539"/>
      <c r="AU21" s="539"/>
      <c r="AV21" s="540" t="str">
        <f t="shared" si="20"/>
        <v>-</v>
      </c>
      <c r="AW21" s="541">
        <f t="shared" si="21"/>
        <v>0</v>
      </c>
      <c r="AX21" s="542" t="str">
        <f t="shared" si="22"/>
        <v>-</v>
      </c>
      <c r="AY21" s="543">
        <f t="shared" si="23"/>
        <v>0</v>
      </c>
      <c r="AZ21" s="538"/>
      <c r="BA21" s="539"/>
      <c r="BB21" s="539"/>
      <c r="BC21" s="540" t="str">
        <f t="shared" si="24"/>
        <v>-</v>
      </c>
      <c r="BD21" s="541">
        <f t="shared" si="25"/>
        <v>0</v>
      </c>
      <c r="BE21" s="542" t="str">
        <f t="shared" si="26"/>
        <v>-</v>
      </c>
      <c r="BF21" s="543">
        <f t="shared" si="27"/>
        <v>0</v>
      </c>
      <c r="BG21" s="538"/>
      <c r="BH21" s="539"/>
      <c r="BI21" s="539"/>
      <c r="BJ21" s="540" t="str">
        <f t="shared" si="28"/>
        <v>-</v>
      </c>
      <c r="BK21" s="541">
        <f t="shared" si="29"/>
        <v>0</v>
      </c>
      <c r="BL21" s="542" t="str">
        <f t="shared" si="30"/>
        <v>-</v>
      </c>
      <c r="BM21" s="543">
        <f t="shared" si="31"/>
        <v>0</v>
      </c>
      <c r="BN21" s="538"/>
      <c r="BO21" s="539"/>
      <c r="BP21" s="539"/>
      <c r="BQ21" s="540" t="str">
        <f t="shared" si="32"/>
        <v>-</v>
      </c>
      <c r="BR21" s="541">
        <f t="shared" si="33"/>
        <v>0</v>
      </c>
      <c r="BS21" s="542" t="str">
        <f t="shared" si="34"/>
        <v>-</v>
      </c>
      <c r="BT21" s="543">
        <f t="shared" si="35"/>
        <v>0</v>
      </c>
      <c r="BU21" s="538"/>
      <c r="BV21" s="539"/>
      <c r="BW21" s="539"/>
      <c r="BX21" s="540" t="str">
        <f t="shared" si="36"/>
        <v>-</v>
      </c>
      <c r="BY21" s="541">
        <f t="shared" si="37"/>
        <v>0</v>
      </c>
      <c r="BZ21" s="542" t="str">
        <f t="shared" si="38"/>
        <v>-</v>
      </c>
      <c r="CA21" s="543">
        <f t="shared" si="39"/>
        <v>0</v>
      </c>
      <c r="CB21" s="538"/>
      <c r="CC21" s="539"/>
      <c r="CD21" s="539"/>
      <c r="CE21" s="540" t="str">
        <f t="shared" si="40"/>
        <v>-</v>
      </c>
      <c r="CF21" s="541">
        <f t="shared" si="41"/>
        <v>0</v>
      </c>
      <c r="CG21" s="542" t="str">
        <f t="shared" si="42"/>
        <v>-</v>
      </c>
      <c r="CH21" s="543">
        <f t="shared" si="43"/>
        <v>0</v>
      </c>
      <c r="CI21" s="538"/>
      <c r="CJ21" s="539"/>
      <c r="CK21" s="539"/>
      <c r="CL21" s="540" t="str">
        <f t="shared" si="44"/>
        <v>-</v>
      </c>
      <c r="CM21" s="541">
        <f t="shared" si="45"/>
        <v>0</v>
      </c>
      <c r="CN21" s="542" t="str">
        <f t="shared" si="46"/>
        <v>-</v>
      </c>
      <c r="CO21" s="543">
        <f t="shared" si="47"/>
        <v>0</v>
      </c>
      <c r="CP21" s="538"/>
      <c r="CQ21" s="539"/>
      <c r="CR21" s="539"/>
      <c r="CS21" s="540" t="str">
        <f t="shared" si="48"/>
        <v>-</v>
      </c>
      <c r="CT21" s="541">
        <f t="shared" si="49"/>
        <v>0</v>
      </c>
      <c r="CU21" s="542" t="str">
        <f t="shared" si="50"/>
        <v>-</v>
      </c>
      <c r="CV21" s="543">
        <f t="shared" si="51"/>
        <v>0</v>
      </c>
      <c r="CW21" s="538"/>
      <c r="CX21" s="539"/>
      <c r="CY21" s="539"/>
      <c r="CZ21" s="540" t="str">
        <f t="shared" si="52"/>
        <v>-</v>
      </c>
      <c r="DA21" s="541">
        <f t="shared" si="53"/>
        <v>0</v>
      </c>
      <c r="DB21" s="542" t="str">
        <f t="shared" si="54"/>
        <v>-</v>
      </c>
      <c r="DC21" s="543">
        <f t="shared" si="55"/>
        <v>0</v>
      </c>
      <c r="DD21" s="538"/>
      <c r="DE21" s="539"/>
      <c r="DF21" s="539"/>
      <c r="DG21" s="540" t="str">
        <f t="shared" si="56"/>
        <v>-</v>
      </c>
      <c r="DH21" s="541">
        <f t="shared" si="57"/>
        <v>0</v>
      </c>
      <c r="DI21" s="542" t="str">
        <f t="shared" si="58"/>
        <v>-</v>
      </c>
      <c r="DJ21" s="543">
        <f t="shared" si="59"/>
        <v>0</v>
      </c>
      <c r="DK21" s="544"/>
      <c r="DL21" s="545"/>
      <c r="DM21" s="546"/>
      <c r="DN21" s="544"/>
      <c r="DO21" s="545"/>
      <c r="DP21" s="546"/>
      <c r="DQ21" s="547" t="s">
        <v>461</v>
      </c>
      <c r="DR21" s="548"/>
      <c r="DS21" s="549"/>
      <c r="DT21" s="546"/>
      <c r="DU21" s="548"/>
      <c r="DV21" s="549"/>
      <c r="DW21" s="546"/>
      <c r="DX21" s="548"/>
      <c r="DY21" s="549"/>
      <c r="DZ21" s="546"/>
      <c r="EA21" s="548"/>
      <c r="EB21" s="549"/>
      <c r="EC21" s="546"/>
      <c r="ED21" s="548"/>
      <c r="EE21" s="549"/>
      <c r="EF21" s="546"/>
      <c r="EG21" s="548"/>
      <c r="EH21" s="549"/>
      <c r="EI21" s="546"/>
      <c r="EJ21" s="548"/>
      <c r="EK21" s="549"/>
      <c r="EL21" s="546"/>
      <c r="EM21" s="548"/>
      <c r="EN21" s="549"/>
      <c r="EO21" s="546"/>
      <c r="EP21" s="548"/>
      <c r="EQ21" s="549"/>
      <c r="ER21" s="546"/>
      <c r="ES21" s="548"/>
      <c r="ET21" s="549"/>
      <c r="EU21" s="546"/>
      <c r="EV21" s="548"/>
      <c r="EW21" s="549"/>
      <c r="EX21" s="546"/>
      <c r="EY21" s="548"/>
      <c r="EZ21" s="549"/>
      <c r="FA21" s="546"/>
    </row>
    <row r="22" spans="1:157" s="291" customFormat="1" x14ac:dyDescent="0.2">
      <c r="A22" s="535"/>
      <c r="B22" s="536"/>
      <c r="C22" s="536"/>
      <c r="D22" s="536"/>
      <c r="E22" s="536"/>
      <c r="F22" s="536"/>
      <c r="G22" s="536"/>
      <c r="H22" s="536"/>
      <c r="I22" s="537"/>
      <c r="J22" s="538"/>
      <c r="K22" s="539"/>
      <c r="L22" s="539"/>
      <c r="M22" s="540" t="str">
        <f t="shared" si="0"/>
        <v>-</v>
      </c>
      <c r="N22" s="541">
        <f t="shared" si="1"/>
        <v>0</v>
      </c>
      <c r="O22" s="542" t="str">
        <f t="shared" si="2"/>
        <v>-</v>
      </c>
      <c r="P22" s="543">
        <f t="shared" si="3"/>
        <v>0</v>
      </c>
      <c r="Q22" s="538"/>
      <c r="R22" s="539"/>
      <c r="S22" s="539"/>
      <c r="T22" s="540" t="str">
        <f t="shared" si="4"/>
        <v>-</v>
      </c>
      <c r="U22" s="541">
        <f t="shared" si="5"/>
        <v>0</v>
      </c>
      <c r="V22" s="542" t="str">
        <f t="shared" si="6"/>
        <v>-</v>
      </c>
      <c r="W22" s="543">
        <f t="shared" si="7"/>
        <v>0</v>
      </c>
      <c r="X22" s="538"/>
      <c r="Y22" s="539"/>
      <c r="Z22" s="539"/>
      <c r="AA22" s="540" t="str">
        <f t="shared" si="8"/>
        <v>-</v>
      </c>
      <c r="AB22" s="541">
        <f t="shared" si="9"/>
        <v>0</v>
      </c>
      <c r="AC22" s="542" t="str">
        <f t="shared" si="10"/>
        <v>-</v>
      </c>
      <c r="AD22" s="543">
        <f t="shared" si="11"/>
        <v>0</v>
      </c>
      <c r="AE22" s="538"/>
      <c r="AF22" s="539"/>
      <c r="AG22" s="539"/>
      <c r="AH22" s="540" t="str">
        <f t="shared" si="12"/>
        <v>-</v>
      </c>
      <c r="AI22" s="541">
        <f t="shared" si="13"/>
        <v>0</v>
      </c>
      <c r="AJ22" s="542" t="str">
        <f t="shared" si="14"/>
        <v>-</v>
      </c>
      <c r="AK22" s="543">
        <f t="shared" si="15"/>
        <v>0</v>
      </c>
      <c r="AL22" s="538"/>
      <c r="AM22" s="539"/>
      <c r="AN22" s="539"/>
      <c r="AO22" s="540" t="str">
        <f t="shared" si="16"/>
        <v>-</v>
      </c>
      <c r="AP22" s="541">
        <f t="shared" si="17"/>
        <v>0</v>
      </c>
      <c r="AQ22" s="542" t="str">
        <f t="shared" si="18"/>
        <v>-</v>
      </c>
      <c r="AR22" s="543">
        <f t="shared" si="19"/>
        <v>0</v>
      </c>
      <c r="AS22" s="538"/>
      <c r="AT22" s="539"/>
      <c r="AU22" s="539"/>
      <c r="AV22" s="540" t="str">
        <f t="shared" si="20"/>
        <v>-</v>
      </c>
      <c r="AW22" s="541">
        <f t="shared" si="21"/>
        <v>0</v>
      </c>
      <c r="AX22" s="542" t="str">
        <f t="shared" si="22"/>
        <v>-</v>
      </c>
      <c r="AY22" s="543">
        <f t="shared" si="23"/>
        <v>0</v>
      </c>
      <c r="AZ22" s="538"/>
      <c r="BA22" s="539"/>
      <c r="BB22" s="539"/>
      <c r="BC22" s="540" t="str">
        <f t="shared" si="24"/>
        <v>-</v>
      </c>
      <c r="BD22" s="541">
        <f t="shared" si="25"/>
        <v>0</v>
      </c>
      <c r="BE22" s="542" t="str">
        <f t="shared" si="26"/>
        <v>-</v>
      </c>
      <c r="BF22" s="543">
        <f t="shared" si="27"/>
        <v>0</v>
      </c>
      <c r="BG22" s="538"/>
      <c r="BH22" s="539"/>
      <c r="BI22" s="539"/>
      <c r="BJ22" s="540" t="str">
        <f t="shared" si="28"/>
        <v>-</v>
      </c>
      <c r="BK22" s="541">
        <f t="shared" si="29"/>
        <v>0</v>
      </c>
      <c r="BL22" s="542" t="str">
        <f t="shared" si="30"/>
        <v>-</v>
      </c>
      <c r="BM22" s="543">
        <f t="shared" si="31"/>
        <v>0</v>
      </c>
      <c r="BN22" s="538"/>
      <c r="BO22" s="539"/>
      <c r="BP22" s="539"/>
      <c r="BQ22" s="540" t="str">
        <f t="shared" si="32"/>
        <v>-</v>
      </c>
      <c r="BR22" s="541">
        <f t="shared" si="33"/>
        <v>0</v>
      </c>
      <c r="BS22" s="542" t="str">
        <f t="shared" si="34"/>
        <v>-</v>
      </c>
      <c r="BT22" s="543">
        <f t="shared" si="35"/>
        <v>0</v>
      </c>
      <c r="BU22" s="538"/>
      <c r="BV22" s="539"/>
      <c r="BW22" s="539"/>
      <c r="BX22" s="540" t="str">
        <f t="shared" si="36"/>
        <v>-</v>
      </c>
      <c r="BY22" s="541">
        <f t="shared" si="37"/>
        <v>0</v>
      </c>
      <c r="BZ22" s="542" t="str">
        <f t="shared" si="38"/>
        <v>-</v>
      </c>
      <c r="CA22" s="543">
        <f t="shared" si="39"/>
        <v>0</v>
      </c>
      <c r="CB22" s="538"/>
      <c r="CC22" s="539"/>
      <c r="CD22" s="539"/>
      <c r="CE22" s="540" t="str">
        <f t="shared" si="40"/>
        <v>-</v>
      </c>
      <c r="CF22" s="541">
        <f t="shared" si="41"/>
        <v>0</v>
      </c>
      <c r="CG22" s="542" t="str">
        <f t="shared" si="42"/>
        <v>-</v>
      </c>
      <c r="CH22" s="543">
        <f t="shared" si="43"/>
        <v>0</v>
      </c>
      <c r="CI22" s="538"/>
      <c r="CJ22" s="539"/>
      <c r="CK22" s="539"/>
      <c r="CL22" s="540" t="str">
        <f t="shared" si="44"/>
        <v>-</v>
      </c>
      <c r="CM22" s="541">
        <f t="shared" si="45"/>
        <v>0</v>
      </c>
      <c r="CN22" s="542" t="str">
        <f t="shared" si="46"/>
        <v>-</v>
      </c>
      <c r="CO22" s="543">
        <f t="shared" si="47"/>
        <v>0</v>
      </c>
      <c r="CP22" s="538"/>
      <c r="CQ22" s="539"/>
      <c r="CR22" s="539"/>
      <c r="CS22" s="540" t="str">
        <f t="shared" si="48"/>
        <v>-</v>
      </c>
      <c r="CT22" s="541">
        <f t="shared" si="49"/>
        <v>0</v>
      </c>
      <c r="CU22" s="542" t="str">
        <f t="shared" si="50"/>
        <v>-</v>
      </c>
      <c r="CV22" s="543">
        <f t="shared" si="51"/>
        <v>0</v>
      </c>
      <c r="CW22" s="538"/>
      <c r="CX22" s="539"/>
      <c r="CY22" s="539"/>
      <c r="CZ22" s="540" t="str">
        <f t="shared" si="52"/>
        <v>-</v>
      </c>
      <c r="DA22" s="541">
        <f t="shared" si="53"/>
        <v>0</v>
      </c>
      <c r="DB22" s="542" t="str">
        <f t="shared" si="54"/>
        <v>-</v>
      </c>
      <c r="DC22" s="543">
        <f t="shared" si="55"/>
        <v>0</v>
      </c>
      <c r="DD22" s="538"/>
      <c r="DE22" s="539"/>
      <c r="DF22" s="539"/>
      <c r="DG22" s="540" t="str">
        <f t="shared" si="56"/>
        <v>-</v>
      </c>
      <c r="DH22" s="541">
        <f t="shared" si="57"/>
        <v>0</v>
      </c>
      <c r="DI22" s="542" t="str">
        <f t="shared" si="58"/>
        <v>-</v>
      </c>
      <c r="DJ22" s="543">
        <f t="shared" si="59"/>
        <v>0</v>
      </c>
      <c r="DK22" s="544"/>
      <c r="DL22" s="545"/>
      <c r="DM22" s="546"/>
      <c r="DN22" s="544"/>
      <c r="DO22" s="545"/>
      <c r="DP22" s="546"/>
      <c r="DQ22" s="547" t="s">
        <v>461</v>
      </c>
      <c r="DR22" s="548"/>
      <c r="DS22" s="549"/>
      <c r="DT22" s="546"/>
      <c r="DU22" s="548"/>
      <c r="DV22" s="549"/>
      <c r="DW22" s="546"/>
      <c r="DX22" s="548"/>
      <c r="DY22" s="549"/>
      <c r="DZ22" s="546"/>
      <c r="EA22" s="548"/>
      <c r="EB22" s="549"/>
      <c r="EC22" s="546"/>
      <c r="ED22" s="548"/>
      <c r="EE22" s="549"/>
      <c r="EF22" s="546"/>
      <c r="EG22" s="548"/>
      <c r="EH22" s="549"/>
      <c r="EI22" s="546"/>
      <c r="EJ22" s="548"/>
      <c r="EK22" s="549"/>
      <c r="EL22" s="546"/>
      <c r="EM22" s="548"/>
      <c r="EN22" s="549"/>
      <c r="EO22" s="546"/>
      <c r="EP22" s="548"/>
      <c r="EQ22" s="549"/>
      <c r="ER22" s="546"/>
      <c r="ES22" s="548"/>
      <c r="ET22" s="549"/>
      <c r="EU22" s="546"/>
      <c r="EV22" s="548"/>
      <c r="EW22" s="549"/>
      <c r="EX22" s="546"/>
      <c r="EY22" s="548"/>
      <c r="EZ22" s="549"/>
      <c r="FA22" s="546"/>
    </row>
    <row r="23" spans="1:157" s="291" customFormat="1" x14ac:dyDescent="0.2">
      <c r="A23" s="535"/>
      <c r="B23" s="536"/>
      <c r="C23" s="536"/>
      <c r="D23" s="536"/>
      <c r="E23" s="536"/>
      <c r="F23" s="536"/>
      <c r="G23" s="536"/>
      <c r="H23" s="536"/>
      <c r="I23" s="537"/>
      <c r="J23" s="538"/>
      <c r="K23" s="539"/>
      <c r="L23" s="539"/>
      <c r="M23" s="540" t="str">
        <f t="shared" si="0"/>
        <v>-</v>
      </c>
      <c r="N23" s="541">
        <f t="shared" si="1"/>
        <v>0</v>
      </c>
      <c r="O23" s="542" t="str">
        <f t="shared" si="2"/>
        <v>-</v>
      </c>
      <c r="P23" s="543">
        <f t="shared" si="3"/>
        <v>0</v>
      </c>
      <c r="Q23" s="538"/>
      <c r="R23" s="539"/>
      <c r="S23" s="539"/>
      <c r="T23" s="540" t="str">
        <f t="shared" si="4"/>
        <v>-</v>
      </c>
      <c r="U23" s="541">
        <f t="shared" si="5"/>
        <v>0</v>
      </c>
      <c r="V23" s="542" t="str">
        <f t="shared" si="6"/>
        <v>-</v>
      </c>
      <c r="W23" s="543">
        <f t="shared" si="7"/>
        <v>0</v>
      </c>
      <c r="X23" s="538"/>
      <c r="Y23" s="539"/>
      <c r="Z23" s="539"/>
      <c r="AA23" s="540" t="str">
        <f t="shared" si="8"/>
        <v>-</v>
      </c>
      <c r="AB23" s="541">
        <f t="shared" si="9"/>
        <v>0</v>
      </c>
      <c r="AC23" s="542" t="str">
        <f t="shared" si="10"/>
        <v>-</v>
      </c>
      <c r="AD23" s="543">
        <f t="shared" si="11"/>
        <v>0</v>
      </c>
      <c r="AE23" s="538"/>
      <c r="AF23" s="539"/>
      <c r="AG23" s="539"/>
      <c r="AH23" s="540" t="str">
        <f t="shared" si="12"/>
        <v>-</v>
      </c>
      <c r="AI23" s="541">
        <f t="shared" si="13"/>
        <v>0</v>
      </c>
      <c r="AJ23" s="542" t="str">
        <f t="shared" si="14"/>
        <v>-</v>
      </c>
      <c r="AK23" s="543">
        <f t="shared" si="15"/>
        <v>0</v>
      </c>
      <c r="AL23" s="538"/>
      <c r="AM23" s="539"/>
      <c r="AN23" s="539"/>
      <c r="AO23" s="540" t="str">
        <f t="shared" si="16"/>
        <v>-</v>
      </c>
      <c r="AP23" s="541">
        <f t="shared" si="17"/>
        <v>0</v>
      </c>
      <c r="AQ23" s="542" t="str">
        <f t="shared" si="18"/>
        <v>-</v>
      </c>
      <c r="AR23" s="543">
        <f t="shared" si="19"/>
        <v>0</v>
      </c>
      <c r="AS23" s="538"/>
      <c r="AT23" s="539"/>
      <c r="AU23" s="539"/>
      <c r="AV23" s="540" t="str">
        <f t="shared" si="20"/>
        <v>-</v>
      </c>
      <c r="AW23" s="541">
        <f t="shared" si="21"/>
        <v>0</v>
      </c>
      <c r="AX23" s="542" t="str">
        <f t="shared" si="22"/>
        <v>-</v>
      </c>
      <c r="AY23" s="543">
        <f t="shared" si="23"/>
        <v>0</v>
      </c>
      <c r="AZ23" s="538"/>
      <c r="BA23" s="539"/>
      <c r="BB23" s="539"/>
      <c r="BC23" s="540" t="str">
        <f t="shared" si="24"/>
        <v>-</v>
      </c>
      <c r="BD23" s="541">
        <f t="shared" si="25"/>
        <v>0</v>
      </c>
      <c r="BE23" s="542" t="str">
        <f t="shared" si="26"/>
        <v>-</v>
      </c>
      <c r="BF23" s="543">
        <f t="shared" si="27"/>
        <v>0</v>
      </c>
      <c r="BG23" s="538"/>
      <c r="BH23" s="539"/>
      <c r="BI23" s="539"/>
      <c r="BJ23" s="540" t="str">
        <f t="shared" si="28"/>
        <v>-</v>
      </c>
      <c r="BK23" s="541">
        <f t="shared" si="29"/>
        <v>0</v>
      </c>
      <c r="BL23" s="542" t="str">
        <f t="shared" si="30"/>
        <v>-</v>
      </c>
      <c r="BM23" s="543">
        <f t="shared" si="31"/>
        <v>0</v>
      </c>
      <c r="BN23" s="538"/>
      <c r="BO23" s="539"/>
      <c r="BP23" s="539"/>
      <c r="BQ23" s="540" t="str">
        <f t="shared" si="32"/>
        <v>-</v>
      </c>
      <c r="BR23" s="541">
        <f t="shared" si="33"/>
        <v>0</v>
      </c>
      <c r="BS23" s="542" t="str">
        <f t="shared" si="34"/>
        <v>-</v>
      </c>
      <c r="BT23" s="543">
        <f t="shared" si="35"/>
        <v>0</v>
      </c>
      <c r="BU23" s="538"/>
      <c r="BV23" s="539"/>
      <c r="BW23" s="539"/>
      <c r="BX23" s="540" t="str">
        <f t="shared" si="36"/>
        <v>-</v>
      </c>
      <c r="BY23" s="541">
        <f t="shared" si="37"/>
        <v>0</v>
      </c>
      <c r="BZ23" s="542" t="str">
        <f t="shared" si="38"/>
        <v>-</v>
      </c>
      <c r="CA23" s="543">
        <f t="shared" si="39"/>
        <v>0</v>
      </c>
      <c r="CB23" s="538"/>
      <c r="CC23" s="539"/>
      <c r="CD23" s="539"/>
      <c r="CE23" s="540" t="str">
        <f t="shared" si="40"/>
        <v>-</v>
      </c>
      <c r="CF23" s="541">
        <f t="shared" si="41"/>
        <v>0</v>
      </c>
      <c r="CG23" s="542" t="str">
        <f t="shared" si="42"/>
        <v>-</v>
      </c>
      <c r="CH23" s="543">
        <f t="shared" si="43"/>
        <v>0</v>
      </c>
      <c r="CI23" s="538"/>
      <c r="CJ23" s="539"/>
      <c r="CK23" s="539"/>
      <c r="CL23" s="540" t="str">
        <f t="shared" si="44"/>
        <v>-</v>
      </c>
      <c r="CM23" s="541">
        <f t="shared" si="45"/>
        <v>0</v>
      </c>
      <c r="CN23" s="542" t="str">
        <f t="shared" si="46"/>
        <v>-</v>
      </c>
      <c r="CO23" s="543">
        <f t="shared" si="47"/>
        <v>0</v>
      </c>
      <c r="CP23" s="538"/>
      <c r="CQ23" s="539"/>
      <c r="CR23" s="539"/>
      <c r="CS23" s="540" t="str">
        <f t="shared" si="48"/>
        <v>-</v>
      </c>
      <c r="CT23" s="541">
        <f t="shared" si="49"/>
        <v>0</v>
      </c>
      <c r="CU23" s="542" t="str">
        <f t="shared" si="50"/>
        <v>-</v>
      </c>
      <c r="CV23" s="543">
        <f t="shared" si="51"/>
        <v>0</v>
      </c>
      <c r="CW23" s="538"/>
      <c r="CX23" s="539"/>
      <c r="CY23" s="539"/>
      <c r="CZ23" s="540" t="str">
        <f t="shared" si="52"/>
        <v>-</v>
      </c>
      <c r="DA23" s="541">
        <f t="shared" si="53"/>
        <v>0</v>
      </c>
      <c r="DB23" s="542" t="str">
        <f t="shared" si="54"/>
        <v>-</v>
      </c>
      <c r="DC23" s="543">
        <f t="shared" si="55"/>
        <v>0</v>
      </c>
      <c r="DD23" s="538"/>
      <c r="DE23" s="539"/>
      <c r="DF23" s="539"/>
      <c r="DG23" s="540" t="str">
        <f t="shared" si="56"/>
        <v>-</v>
      </c>
      <c r="DH23" s="541">
        <f t="shared" si="57"/>
        <v>0</v>
      </c>
      <c r="DI23" s="542" t="str">
        <f t="shared" si="58"/>
        <v>-</v>
      </c>
      <c r="DJ23" s="543">
        <f t="shared" si="59"/>
        <v>0</v>
      </c>
      <c r="DK23" s="544"/>
      <c r="DL23" s="545"/>
      <c r="DM23" s="546"/>
      <c r="DN23" s="544"/>
      <c r="DO23" s="545"/>
      <c r="DP23" s="546"/>
      <c r="DQ23" s="547" t="s">
        <v>461</v>
      </c>
      <c r="DR23" s="548"/>
      <c r="DS23" s="549"/>
      <c r="DT23" s="546"/>
      <c r="DU23" s="548"/>
      <c r="DV23" s="549"/>
      <c r="DW23" s="546"/>
      <c r="DX23" s="548"/>
      <c r="DY23" s="549"/>
      <c r="DZ23" s="546"/>
      <c r="EA23" s="548"/>
      <c r="EB23" s="549"/>
      <c r="EC23" s="546"/>
      <c r="ED23" s="548"/>
      <c r="EE23" s="549"/>
      <c r="EF23" s="546"/>
      <c r="EG23" s="548"/>
      <c r="EH23" s="549"/>
      <c r="EI23" s="546"/>
      <c r="EJ23" s="548"/>
      <c r="EK23" s="549"/>
      <c r="EL23" s="546"/>
      <c r="EM23" s="548"/>
      <c r="EN23" s="549"/>
      <c r="EO23" s="546"/>
      <c r="EP23" s="548"/>
      <c r="EQ23" s="549"/>
      <c r="ER23" s="546"/>
      <c r="ES23" s="548"/>
      <c r="ET23" s="549"/>
      <c r="EU23" s="546"/>
      <c r="EV23" s="548"/>
      <c r="EW23" s="549"/>
      <c r="EX23" s="546"/>
      <c r="EY23" s="548"/>
      <c r="EZ23" s="549"/>
      <c r="FA23" s="546"/>
    </row>
    <row r="24" spans="1:157" s="291" customFormat="1" x14ac:dyDescent="0.2">
      <c r="A24" s="535"/>
      <c r="B24" s="536"/>
      <c r="C24" s="536"/>
      <c r="D24" s="536"/>
      <c r="E24" s="536"/>
      <c r="F24" s="536"/>
      <c r="G24" s="536"/>
      <c r="H24" s="536"/>
      <c r="I24" s="537"/>
      <c r="J24" s="538"/>
      <c r="K24" s="539"/>
      <c r="L24" s="539"/>
      <c r="M24" s="540" t="str">
        <f t="shared" si="0"/>
        <v>-</v>
      </c>
      <c r="N24" s="541">
        <f t="shared" si="1"/>
        <v>0</v>
      </c>
      <c r="O24" s="542" t="str">
        <f t="shared" si="2"/>
        <v>-</v>
      </c>
      <c r="P24" s="543">
        <f t="shared" si="3"/>
        <v>0</v>
      </c>
      <c r="Q24" s="538"/>
      <c r="R24" s="539"/>
      <c r="S24" s="539"/>
      <c r="T24" s="540" t="str">
        <f t="shared" si="4"/>
        <v>-</v>
      </c>
      <c r="U24" s="541">
        <f t="shared" si="5"/>
        <v>0</v>
      </c>
      <c r="V24" s="542" t="str">
        <f t="shared" si="6"/>
        <v>-</v>
      </c>
      <c r="W24" s="543">
        <f t="shared" si="7"/>
        <v>0</v>
      </c>
      <c r="X24" s="538"/>
      <c r="Y24" s="539"/>
      <c r="Z24" s="539"/>
      <c r="AA24" s="540" t="str">
        <f t="shared" si="8"/>
        <v>-</v>
      </c>
      <c r="AB24" s="541">
        <f t="shared" si="9"/>
        <v>0</v>
      </c>
      <c r="AC24" s="542" t="str">
        <f t="shared" si="10"/>
        <v>-</v>
      </c>
      <c r="AD24" s="543">
        <f t="shared" si="11"/>
        <v>0</v>
      </c>
      <c r="AE24" s="538"/>
      <c r="AF24" s="539"/>
      <c r="AG24" s="539"/>
      <c r="AH24" s="540" t="str">
        <f t="shared" si="12"/>
        <v>-</v>
      </c>
      <c r="AI24" s="541">
        <f t="shared" si="13"/>
        <v>0</v>
      </c>
      <c r="AJ24" s="542" t="str">
        <f t="shared" si="14"/>
        <v>-</v>
      </c>
      <c r="AK24" s="543">
        <f t="shared" si="15"/>
        <v>0</v>
      </c>
      <c r="AL24" s="538"/>
      <c r="AM24" s="539"/>
      <c r="AN24" s="539"/>
      <c r="AO24" s="540" t="str">
        <f t="shared" si="16"/>
        <v>-</v>
      </c>
      <c r="AP24" s="541">
        <f t="shared" si="17"/>
        <v>0</v>
      </c>
      <c r="AQ24" s="542" t="str">
        <f t="shared" si="18"/>
        <v>-</v>
      </c>
      <c r="AR24" s="543">
        <f t="shared" si="19"/>
        <v>0</v>
      </c>
      <c r="AS24" s="538"/>
      <c r="AT24" s="539"/>
      <c r="AU24" s="539"/>
      <c r="AV24" s="540" t="str">
        <f t="shared" si="20"/>
        <v>-</v>
      </c>
      <c r="AW24" s="541">
        <f t="shared" si="21"/>
        <v>0</v>
      </c>
      <c r="AX24" s="542" t="str">
        <f t="shared" si="22"/>
        <v>-</v>
      </c>
      <c r="AY24" s="543">
        <f t="shared" si="23"/>
        <v>0</v>
      </c>
      <c r="AZ24" s="538"/>
      <c r="BA24" s="539"/>
      <c r="BB24" s="539"/>
      <c r="BC24" s="540" t="str">
        <f t="shared" si="24"/>
        <v>-</v>
      </c>
      <c r="BD24" s="541">
        <f t="shared" si="25"/>
        <v>0</v>
      </c>
      <c r="BE24" s="542" t="str">
        <f t="shared" si="26"/>
        <v>-</v>
      </c>
      <c r="BF24" s="543">
        <f t="shared" si="27"/>
        <v>0</v>
      </c>
      <c r="BG24" s="538"/>
      <c r="BH24" s="539"/>
      <c r="BI24" s="539"/>
      <c r="BJ24" s="540" t="str">
        <f t="shared" si="28"/>
        <v>-</v>
      </c>
      <c r="BK24" s="541">
        <f t="shared" si="29"/>
        <v>0</v>
      </c>
      <c r="BL24" s="542" t="str">
        <f t="shared" si="30"/>
        <v>-</v>
      </c>
      <c r="BM24" s="543">
        <f t="shared" si="31"/>
        <v>0</v>
      </c>
      <c r="BN24" s="538"/>
      <c r="BO24" s="539"/>
      <c r="BP24" s="539"/>
      <c r="BQ24" s="540" t="str">
        <f t="shared" si="32"/>
        <v>-</v>
      </c>
      <c r="BR24" s="541">
        <f t="shared" si="33"/>
        <v>0</v>
      </c>
      <c r="BS24" s="542" t="str">
        <f t="shared" si="34"/>
        <v>-</v>
      </c>
      <c r="BT24" s="543">
        <f t="shared" si="35"/>
        <v>0</v>
      </c>
      <c r="BU24" s="538"/>
      <c r="BV24" s="539"/>
      <c r="BW24" s="539"/>
      <c r="BX24" s="540" t="str">
        <f t="shared" si="36"/>
        <v>-</v>
      </c>
      <c r="BY24" s="541">
        <f t="shared" si="37"/>
        <v>0</v>
      </c>
      <c r="BZ24" s="542" t="str">
        <f t="shared" si="38"/>
        <v>-</v>
      </c>
      <c r="CA24" s="543">
        <f t="shared" si="39"/>
        <v>0</v>
      </c>
      <c r="CB24" s="538"/>
      <c r="CC24" s="539"/>
      <c r="CD24" s="539"/>
      <c r="CE24" s="540" t="str">
        <f t="shared" si="40"/>
        <v>-</v>
      </c>
      <c r="CF24" s="541">
        <f t="shared" si="41"/>
        <v>0</v>
      </c>
      <c r="CG24" s="542" t="str">
        <f t="shared" si="42"/>
        <v>-</v>
      </c>
      <c r="CH24" s="543">
        <f t="shared" si="43"/>
        <v>0</v>
      </c>
      <c r="CI24" s="538"/>
      <c r="CJ24" s="539"/>
      <c r="CK24" s="539"/>
      <c r="CL24" s="540" t="str">
        <f t="shared" si="44"/>
        <v>-</v>
      </c>
      <c r="CM24" s="541">
        <f t="shared" si="45"/>
        <v>0</v>
      </c>
      <c r="CN24" s="542" t="str">
        <f t="shared" si="46"/>
        <v>-</v>
      </c>
      <c r="CO24" s="543">
        <f t="shared" si="47"/>
        <v>0</v>
      </c>
      <c r="CP24" s="538"/>
      <c r="CQ24" s="539"/>
      <c r="CR24" s="539"/>
      <c r="CS24" s="540" t="str">
        <f t="shared" si="48"/>
        <v>-</v>
      </c>
      <c r="CT24" s="541">
        <f t="shared" si="49"/>
        <v>0</v>
      </c>
      <c r="CU24" s="542" t="str">
        <f t="shared" si="50"/>
        <v>-</v>
      </c>
      <c r="CV24" s="543">
        <f t="shared" si="51"/>
        <v>0</v>
      </c>
      <c r="CW24" s="538"/>
      <c r="CX24" s="539"/>
      <c r="CY24" s="539"/>
      <c r="CZ24" s="540" t="str">
        <f t="shared" si="52"/>
        <v>-</v>
      </c>
      <c r="DA24" s="541">
        <f t="shared" si="53"/>
        <v>0</v>
      </c>
      <c r="DB24" s="542" t="str">
        <f t="shared" si="54"/>
        <v>-</v>
      </c>
      <c r="DC24" s="543">
        <f t="shared" si="55"/>
        <v>0</v>
      </c>
      <c r="DD24" s="538"/>
      <c r="DE24" s="539"/>
      <c r="DF24" s="539"/>
      <c r="DG24" s="540" t="str">
        <f t="shared" si="56"/>
        <v>-</v>
      </c>
      <c r="DH24" s="541">
        <f t="shared" si="57"/>
        <v>0</v>
      </c>
      <c r="DI24" s="542" t="str">
        <f t="shared" si="58"/>
        <v>-</v>
      </c>
      <c r="DJ24" s="543">
        <f t="shared" si="59"/>
        <v>0</v>
      </c>
      <c r="DK24" s="544"/>
      <c r="DL24" s="545"/>
      <c r="DM24" s="546"/>
      <c r="DN24" s="544"/>
      <c r="DO24" s="545"/>
      <c r="DP24" s="546"/>
      <c r="DQ24" s="547" t="s">
        <v>461</v>
      </c>
      <c r="DR24" s="548"/>
      <c r="DS24" s="549"/>
      <c r="DT24" s="546"/>
      <c r="DU24" s="548"/>
      <c r="DV24" s="549"/>
      <c r="DW24" s="546"/>
      <c r="DX24" s="548"/>
      <c r="DY24" s="549"/>
      <c r="DZ24" s="546"/>
      <c r="EA24" s="548"/>
      <c r="EB24" s="549"/>
      <c r="EC24" s="546"/>
      <c r="ED24" s="548"/>
      <c r="EE24" s="549"/>
      <c r="EF24" s="546"/>
      <c r="EG24" s="548"/>
      <c r="EH24" s="549"/>
      <c r="EI24" s="546"/>
      <c r="EJ24" s="548"/>
      <c r="EK24" s="549"/>
      <c r="EL24" s="546"/>
      <c r="EM24" s="548"/>
      <c r="EN24" s="549"/>
      <c r="EO24" s="546"/>
      <c r="EP24" s="548"/>
      <c r="EQ24" s="549"/>
      <c r="ER24" s="546"/>
      <c r="ES24" s="548"/>
      <c r="ET24" s="549"/>
      <c r="EU24" s="546"/>
      <c r="EV24" s="548"/>
      <c r="EW24" s="549"/>
      <c r="EX24" s="546"/>
      <c r="EY24" s="548"/>
      <c r="EZ24" s="549"/>
      <c r="FA24" s="546"/>
    </row>
    <row r="25" spans="1:157" s="291" customFormat="1" x14ac:dyDescent="0.2">
      <c r="A25" s="535"/>
      <c r="B25" s="536"/>
      <c r="C25" s="536"/>
      <c r="D25" s="536"/>
      <c r="E25" s="536"/>
      <c r="F25" s="536"/>
      <c r="G25" s="536"/>
      <c r="H25" s="536"/>
      <c r="I25" s="537"/>
      <c r="J25" s="538"/>
      <c r="K25" s="539"/>
      <c r="L25" s="539"/>
      <c r="M25" s="540" t="str">
        <f t="shared" si="0"/>
        <v>-</v>
      </c>
      <c r="N25" s="541">
        <f t="shared" si="1"/>
        <v>0</v>
      </c>
      <c r="O25" s="542" t="str">
        <f t="shared" si="2"/>
        <v>-</v>
      </c>
      <c r="P25" s="543">
        <f t="shared" si="3"/>
        <v>0</v>
      </c>
      <c r="Q25" s="538"/>
      <c r="R25" s="539"/>
      <c r="S25" s="539"/>
      <c r="T25" s="540" t="str">
        <f t="shared" si="4"/>
        <v>-</v>
      </c>
      <c r="U25" s="541">
        <f t="shared" si="5"/>
        <v>0</v>
      </c>
      <c r="V25" s="542" t="str">
        <f t="shared" si="6"/>
        <v>-</v>
      </c>
      <c r="W25" s="543">
        <f t="shared" si="7"/>
        <v>0</v>
      </c>
      <c r="X25" s="538"/>
      <c r="Y25" s="539"/>
      <c r="Z25" s="539"/>
      <c r="AA25" s="540" t="str">
        <f t="shared" si="8"/>
        <v>-</v>
      </c>
      <c r="AB25" s="541">
        <f t="shared" si="9"/>
        <v>0</v>
      </c>
      <c r="AC25" s="542" t="str">
        <f t="shared" si="10"/>
        <v>-</v>
      </c>
      <c r="AD25" s="543">
        <f t="shared" si="11"/>
        <v>0</v>
      </c>
      <c r="AE25" s="538"/>
      <c r="AF25" s="539"/>
      <c r="AG25" s="539"/>
      <c r="AH25" s="540" t="str">
        <f t="shared" si="12"/>
        <v>-</v>
      </c>
      <c r="AI25" s="541">
        <f t="shared" si="13"/>
        <v>0</v>
      </c>
      <c r="AJ25" s="542" t="str">
        <f t="shared" si="14"/>
        <v>-</v>
      </c>
      <c r="AK25" s="543">
        <f t="shared" si="15"/>
        <v>0</v>
      </c>
      <c r="AL25" s="538"/>
      <c r="AM25" s="539"/>
      <c r="AN25" s="539"/>
      <c r="AO25" s="540" t="str">
        <f t="shared" si="16"/>
        <v>-</v>
      </c>
      <c r="AP25" s="541">
        <f t="shared" si="17"/>
        <v>0</v>
      </c>
      <c r="AQ25" s="542" t="str">
        <f t="shared" si="18"/>
        <v>-</v>
      </c>
      <c r="AR25" s="543">
        <f t="shared" si="19"/>
        <v>0</v>
      </c>
      <c r="AS25" s="538"/>
      <c r="AT25" s="539"/>
      <c r="AU25" s="539"/>
      <c r="AV25" s="540" t="str">
        <f t="shared" si="20"/>
        <v>-</v>
      </c>
      <c r="AW25" s="541">
        <f t="shared" si="21"/>
        <v>0</v>
      </c>
      <c r="AX25" s="542" t="str">
        <f t="shared" si="22"/>
        <v>-</v>
      </c>
      <c r="AY25" s="543">
        <f t="shared" si="23"/>
        <v>0</v>
      </c>
      <c r="AZ25" s="538"/>
      <c r="BA25" s="539"/>
      <c r="BB25" s="539"/>
      <c r="BC25" s="540" t="str">
        <f t="shared" si="24"/>
        <v>-</v>
      </c>
      <c r="BD25" s="541">
        <f t="shared" si="25"/>
        <v>0</v>
      </c>
      <c r="BE25" s="542" t="str">
        <f t="shared" si="26"/>
        <v>-</v>
      </c>
      <c r="BF25" s="543">
        <f t="shared" si="27"/>
        <v>0</v>
      </c>
      <c r="BG25" s="538"/>
      <c r="BH25" s="539"/>
      <c r="BI25" s="539"/>
      <c r="BJ25" s="540" t="str">
        <f t="shared" si="28"/>
        <v>-</v>
      </c>
      <c r="BK25" s="541">
        <f t="shared" si="29"/>
        <v>0</v>
      </c>
      <c r="BL25" s="542" t="str">
        <f t="shared" si="30"/>
        <v>-</v>
      </c>
      <c r="BM25" s="543">
        <f t="shared" si="31"/>
        <v>0</v>
      </c>
      <c r="BN25" s="538"/>
      <c r="BO25" s="539"/>
      <c r="BP25" s="539"/>
      <c r="BQ25" s="540" t="str">
        <f t="shared" si="32"/>
        <v>-</v>
      </c>
      <c r="BR25" s="541">
        <f t="shared" si="33"/>
        <v>0</v>
      </c>
      <c r="BS25" s="542" t="str">
        <f t="shared" si="34"/>
        <v>-</v>
      </c>
      <c r="BT25" s="543">
        <f t="shared" si="35"/>
        <v>0</v>
      </c>
      <c r="BU25" s="538"/>
      <c r="BV25" s="539"/>
      <c r="BW25" s="539"/>
      <c r="BX25" s="540" t="str">
        <f t="shared" si="36"/>
        <v>-</v>
      </c>
      <c r="BY25" s="541">
        <f t="shared" si="37"/>
        <v>0</v>
      </c>
      <c r="BZ25" s="542" t="str">
        <f t="shared" si="38"/>
        <v>-</v>
      </c>
      <c r="CA25" s="543">
        <f t="shared" si="39"/>
        <v>0</v>
      </c>
      <c r="CB25" s="538"/>
      <c r="CC25" s="539"/>
      <c r="CD25" s="539"/>
      <c r="CE25" s="540" t="str">
        <f t="shared" si="40"/>
        <v>-</v>
      </c>
      <c r="CF25" s="541">
        <f t="shared" si="41"/>
        <v>0</v>
      </c>
      <c r="CG25" s="542" t="str">
        <f t="shared" si="42"/>
        <v>-</v>
      </c>
      <c r="CH25" s="543">
        <f t="shared" si="43"/>
        <v>0</v>
      </c>
      <c r="CI25" s="538"/>
      <c r="CJ25" s="539"/>
      <c r="CK25" s="539"/>
      <c r="CL25" s="540" t="str">
        <f t="shared" si="44"/>
        <v>-</v>
      </c>
      <c r="CM25" s="541">
        <f t="shared" si="45"/>
        <v>0</v>
      </c>
      <c r="CN25" s="542" t="str">
        <f t="shared" si="46"/>
        <v>-</v>
      </c>
      <c r="CO25" s="543">
        <f t="shared" si="47"/>
        <v>0</v>
      </c>
      <c r="CP25" s="538"/>
      <c r="CQ25" s="539"/>
      <c r="CR25" s="539"/>
      <c r="CS25" s="540" t="str">
        <f t="shared" si="48"/>
        <v>-</v>
      </c>
      <c r="CT25" s="541">
        <f t="shared" si="49"/>
        <v>0</v>
      </c>
      <c r="CU25" s="542" t="str">
        <f t="shared" si="50"/>
        <v>-</v>
      </c>
      <c r="CV25" s="543">
        <f t="shared" si="51"/>
        <v>0</v>
      </c>
      <c r="CW25" s="538"/>
      <c r="CX25" s="539"/>
      <c r="CY25" s="539"/>
      <c r="CZ25" s="540" t="str">
        <f t="shared" si="52"/>
        <v>-</v>
      </c>
      <c r="DA25" s="541">
        <f t="shared" si="53"/>
        <v>0</v>
      </c>
      <c r="DB25" s="542" t="str">
        <f t="shared" si="54"/>
        <v>-</v>
      </c>
      <c r="DC25" s="543">
        <f t="shared" si="55"/>
        <v>0</v>
      </c>
      <c r="DD25" s="538"/>
      <c r="DE25" s="539"/>
      <c r="DF25" s="539"/>
      <c r="DG25" s="540" t="str">
        <f t="shared" si="56"/>
        <v>-</v>
      </c>
      <c r="DH25" s="541">
        <f t="shared" si="57"/>
        <v>0</v>
      </c>
      <c r="DI25" s="542" t="str">
        <f t="shared" si="58"/>
        <v>-</v>
      </c>
      <c r="DJ25" s="543">
        <f t="shared" si="59"/>
        <v>0</v>
      </c>
      <c r="DK25" s="544"/>
      <c r="DL25" s="545"/>
      <c r="DM25" s="546"/>
      <c r="DN25" s="544"/>
      <c r="DO25" s="545"/>
      <c r="DP25" s="546"/>
      <c r="DQ25" s="547" t="s">
        <v>461</v>
      </c>
      <c r="DR25" s="548"/>
      <c r="DS25" s="549"/>
      <c r="DT25" s="546"/>
      <c r="DU25" s="548"/>
      <c r="DV25" s="549"/>
      <c r="DW25" s="546"/>
      <c r="DX25" s="548"/>
      <c r="DY25" s="549"/>
      <c r="DZ25" s="546"/>
      <c r="EA25" s="548"/>
      <c r="EB25" s="549"/>
      <c r="EC25" s="546"/>
      <c r="ED25" s="548"/>
      <c r="EE25" s="549"/>
      <c r="EF25" s="546"/>
      <c r="EG25" s="548"/>
      <c r="EH25" s="549"/>
      <c r="EI25" s="546"/>
      <c r="EJ25" s="548"/>
      <c r="EK25" s="549"/>
      <c r="EL25" s="546"/>
      <c r="EM25" s="548"/>
      <c r="EN25" s="549"/>
      <c r="EO25" s="546"/>
      <c r="EP25" s="548"/>
      <c r="EQ25" s="549"/>
      <c r="ER25" s="546"/>
      <c r="ES25" s="548"/>
      <c r="ET25" s="549"/>
      <c r="EU25" s="546"/>
      <c r="EV25" s="548"/>
      <c r="EW25" s="549"/>
      <c r="EX25" s="546"/>
      <c r="EY25" s="548"/>
      <c r="EZ25" s="549"/>
      <c r="FA25" s="546"/>
    </row>
    <row r="26" spans="1:157" s="291" customFormat="1" x14ac:dyDescent="0.2">
      <c r="A26" s="535"/>
      <c r="B26" s="536"/>
      <c r="C26" s="536"/>
      <c r="D26" s="536"/>
      <c r="E26" s="536"/>
      <c r="F26" s="536"/>
      <c r="G26" s="536"/>
      <c r="H26" s="536"/>
      <c r="I26" s="537"/>
      <c r="J26" s="538"/>
      <c r="K26" s="539"/>
      <c r="L26" s="539"/>
      <c r="M26" s="540" t="str">
        <f t="shared" si="0"/>
        <v>-</v>
      </c>
      <c r="N26" s="541">
        <f t="shared" si="1"/>
        <v>0</v>
      </c>
      <c r="O26" s="542" t="str">
        <f t="shared" si="2"/>
        <v>-</v>
      </c>
      <c r="P26" s="543">
        <f t="shared" si="3"/>
        <v>0</v>
      </c>
      <c r="Q26" s="538"/>
      <c r="R26" s="539"/>
      <c r="S26" s="539"/>
      <c r="T26" s="540" t="str">
        <f t="shared" si="4"/>
        <v>-</v>
      </c>
      <c r="U26" s="541">
        <f t="shared" si="5"/>
        <v>0</v>
      </c>
      <c r="V26" s="542" t="str">
        <f t="shared" si="6"/>
        <v>-</v>
      </c>
      <c r="W26" s="543">
        <f t="shared" si="7"/>
        <v>0</v>
      </c>
      <c r="X26" s="538"/>
      <c r="Y26" s="539"/>
      <c r="Z26" s="539"/>
      <c r="AA26" s="540" t="str">
        <f t="shared" si="8"/>
        <v>-</v>
      </c>
      <c r="AB26" s="541">
        <f t="shared" si="9"/>
        <v>0</v>
      </c>
      <c r="AC26" s="542" t="str">
        <f t="shared" si="10"/>
        <v>-</v>
      </c>
      <c r="AD26" s="543">
        <f t="shared" si="11"/>
        <v>0</v>
      </c>
      <c r="AE26" s="538"/>
      <c r="AF26" s="539"/>
      <c r="AG26" s="539"/>
      <c r="AH26" s="540" t="str">
        <f t="shared" si="12"/>
        <v>-</v>
      </c>
      <c r="AI26" s="541">
        <f t="shared" si="13"/>
        <v>0</v>
      </c>
      <c r="AJ26" s="542" t="str">
        <f t="shared" si="14"/>
        <v>-</v>
      </c>
      <c r="AK26" s="543">
        <f t="shared" si="15"/>
        <v>0</v>
      </c>
      <c r="AL26" s="538"/>
      <c r="AM26" s="539"/>
      <c r="AN26" s="539"/>
      <c r="AO26" s="540" t="str">
        <f t="shared" si="16"/>
        <v>-</v>
      </c>
      <c r="AP26" s="541">
        <f t="shared" si="17"/>
        <v>0</v>
      </c>
      <c r="AQ26" s="542" t="str">
        <f t="shared" si="18"/>
        <v>-</v>
      </c>
      <c r="AR26" s="543">
        <f t="shared" si="19"/>
        <v>0</v>
      </c>
      <c r="AS26" s="538"/>
      <c r="AT26" s="539"/>
      <c r="AU26" s="539"/>
      <c r="AV26" s="540" t="str">
        <f t="shared" si="20"/>
        <v>-</v>
      </c>
      <c r="AW26" s="541">
        <f t="shared" si="21"/>
        <v>0</v>
      </c>
      <c r="AX26" s="542" t="str">
        <f t="shared" si="22"/>
        <v>-</v>
      </c>
      <c r="AY26" s="543">
        <f t="shared" si="23"/>
        <v>0</v>
      </c>
      <c r="AZ26" s="538"/>
      <c r="BA26" s="539"/>
      <c r="BB26" s="539"/>
      <c r="BC26" s="540" t="str">
        <f t="shared" si="24"/>
        <v>-</v>
      </c>
      <c r="BD26" s="541">
        <f t="shared" si="25"/>
        <v>0</v>
      </c>
      <c r="BE26" s="542" t="str">
        <f t="shared" si="26"/>
        <v>-</v>
      </c>
      <c r="BF26" s="543">
        <f t="shared" si="27"/>
        <v>0</v>
      </c>
      <c r="BG26" s="538"/>
      <c r="BH26" s="539"/>
      <c r="BI26" s="539"/>
      <c r="BJ26" s="540" t="str">
        <f t="shared" si="28"/>
        <v>-</v>
      </c>
      <c r="BK26" s="541">
        <f t="shared" si="29"/>
        <v>0</v>
      </c>
      <c r="BL26" s="542" t="str">
        <f t="shared" si="30"/>
        <v>-</v>
      </c>
      <c r="BM26" s="543">
        <f t="shared" si="31"/>
        <v>0</v>
      </c>
      <c r="BN26" s="538"/>
      <c r="BO26" s="539"/>
      <c r="BP26" s="539"/>
      <c r="BQ26" s="540" t="str">
        <f t="shared" si="32"/>
        <v>-</v>
      </c>
      <c r="BR26" s="541">
        <f t="shared" si="33"/>
        <v>0</v>
      </c>
      <c r="BS26" s="542" t="str">
        <f t="shared" si="34"/>
        <v>-</v>
      </c>
      <c r="BT26" s="543">
        <f t="shared" si="35"/>
        <v>0</v>
      </c>
      <c r="BU26" s="538"/>
      <c r="BV26" s="539"/>
      <c r="BW26" s="539"/>
      <c r="BX26" s="540" t="str">
        <f t="shared" si="36"/>
        <v>-</v>
      </c>
      <c r="BY26" s="541">
        <f t="shared" si="37"/>
        <v>0</v>
      </c>
      <c r="BZ26" s="542" t="str">
        <f t="shared" si="38"/>
        <v>-</v>
      </c>
      <c r="CA26" s="543">
        <f t="shared" si="39"/>
        <v>0</v>
      </c>
      <c r="CB26" s="538"/>
      <c r="CC26" s="539"/>
      <c r="CD26" s="539"/>
      <c r="CE26" s="540" t="str">
        <f t="shared" si="40"/>
        <v>-</v>
      </c>
      <c r="CF26" s="541">
        <f t="shared" si="41"/>
        <v>0</v>
      </c>
      <c r="CG26" s="542" t="str">
        <f t="shared" si="42"/>
        <v>-</v>
      </c>
      <c r="CH26" s="543">
        <f t="shared" si="43"/>
        <v>0</v>
      </c>
      <c r="CI26" s="538"/>
      <c r="CJ26" s="539"/>
      <c r="CK26" s="539"/>
      <c r="CL26" s="540" t="str">
        <f t="shared" si="44"/>
        <v>-</v>
      </c>
      <c r="CM26" s="541">
        <f t="shared" si="45"/>
        <v>0</v>
      </c>
      <c r="CN26" s="542" t="str">
        <f t="shared" si="46"/>
        <v>-</v>
      </c>
      <c r="CO26" s="543">
        <f t="shared" si="47"/>
        <v>0</v>
      </c>
      <c r="CP26" s="538"/>
      <c r="CQ26" s="539"/>
      <c r="CR26" s="539"/>
      <c r="CS26" s="540" t="str">
        <f t="shared" si="48"/>
        <v>-</v>
      </c>
      <c r="CT26" s="541">
        <f t="shared" si="49"/>
        <v>0</v>
      </c>
      <c r="CU26" s="542" t="str">
        <f t="shared" si="50"/>
        <v>-</v>
      </c>
      <c r="CV26" s="543">
        <f t="shared" si="51"/>
        <v>0</v>
      </c>
      <c r="CW26" s="538"/>
      <c r="CX26" s="539"/>
      <c r="CY26" s="539"/>
      <c r="CZ26" s="540" t="str">
        <f t="shared" si="52"/>
        <v>-</v>
      </c>
      <c r="DA26" s="541">
        <f t="shared" si="53"/>
        <v>0</v>
      </c>
      <c r="DB26" s="542" t="str">
        <f t="shared" si="54"/>
        <v>-</v>
      </c>
      <c r="DC26" s="543">
        <f t="shared" si="55"/>
        <v>0</v>
      </c>
      <c r="DD26" s="538"/>
      <c r="DE26" s="539"/>
      <c r="DF26" s="539"/>
      <c r="DG26" s="540" t="str">
        <f t="shared" si="56"/>
        <v>-</v>
      </c>
      <c r="DH26" s="541">
        <f t="shared" si="57"/>
        <v>0</v>
      </c>
      <c r="DI26" s="542" t="str">
        <f t="shared" si="58"/>
        <v>-</v>
      </c>
      <c r="DJ26" s="543">
        <f t="shared" si="59"/>
        <v>0</v>
      </c>
      <c r="DK26" s="544"/>
      <c r="DL26" s="545"/>
      <c r="DM26" s="546"/>
      <c r="DN26" s="544"/>
      <c r="DO26" s="545"/>
      <c r="DP26" s="546"/>
      <c r="DQ26" s="547" t="s">
        <v>461</v>
      </c>
      <c r="DR26" s="548"/>
      <c r="DS26" s="549"/>
      <c r="DT26" s="546"/>
      <c r="DU26" s="548"/>
      <c r="DV26" s="549"/>
      <c r="DW26" s="546"/>
      <c r="DX26" s="548"/>
      <c r="DY26" s="549"/>
      <c r="DZ26" s="546"/>
      <c r="EA26" s="548"/>
      <c r="EB26" s="549"/>
      <c r="EC26" s="546"/>
      <c r="ED26" s="548"/>
      <c r="EE26" s="549"/>
      <c r="EF26" s="546"/>
      <c r="EG26" s="548"/>
      <c r="EH26" s="549"/>
      <c r="EI26" s="546"/>
      <c r="EJ26" s="548"/>
      <c r="EK26" s="549"/>
      <c r="EL26" s="546"/>
      <c r="EM26" s="548"/>
      <c r="EN26" s="549"/>
      <c r="EO26" s="546"/>
      <c r="EP26" s="548"/>
      <c r="EQ26" s="549"/>
      <c r="ER26" s="546"/>
      <c r="ES26" s="548"/>
      <c r="ET26" s="549"/>
      <c r="EU26" s="546"/>
      <c r="EV26" s="548"/>
      <c r="EW26" s="549"/>
      <c r="EX26" s="546"/>
      <c r="EY26" s="548"/>
      <c r="EZ26" s="549"/>
      <c r="FA26" s="546"/>
    </row>
    <row r="27" spans="1:157" s="291" customFormat="1" x14ac:dyDescent="0.2">
      <c r="A27" s="535"/>
      <c r="B27" s="536"/>
      <c r="C27" s="536"/>
      <c r="D27" s="536"/>
      <c r="E27" s="536"/>
      <c r="F27" s="536"/>
      <c r="G27" s="536"/>
      <c r="H27" s="536"/>
      <c r="I27" s="537"/>
      <c r="J27" s="538"/>
      <c r="K27" s="539"/>
      <c r="L27" s="539"/>
      <c r="M27" s="540" t="str">
        <f t="shared" si="0"/>
        <v>-</v>
      </c>
      <c r="N27" s="541">
        <f t="shared" si="1"/>
        <v>0</v>
      </c>
      <c r="O27" s="542" t="str">
        <f t="shared" si="2"/>
        <v>-</v>
      </c>
      <c r="P27" s="543">
        <f t="shared" si="3"/>
        <v>0</v>
      </c>
      <c r="Q27" s="538"/>
      <c r="R27" s="539"/>
      <c r="S27" s="539"/>
      <c r="T27" s="540" t="str">
        <f t="shared" si="4"/>
        <v>-</v>
      </c>
      <c r="U27" s="541">
        <f t="shared" si="5"/>
        <v>0</v>
      </c>
      <c r="V27" s="542" t="str">
        <f t="shared" si="6"/>
        <v>-</v>
      </c>
      <c r="W27" s="543">
        <f t="shared" si="7"/>
        <v>0</v>
      </c>
      <c r="X27" s="538"/>
      <c r="Y27" s="539"/>
      <c r="Z27" s="539"/>
      <c r="AA27" s="540" t="str">
        <f t="shared" si="8"/>
        <v>-</v>
      </c>
      <c r="AB27" s="541">
        <f t="shared" si="9"/>
        <v>0</v>
      </c>
      <c r="AC27" s="542" t="str">
        <f t="shared" si="10"/>
        <v>-</v>
      </c>
      <c r="AD27" s="543">
        <f t="shared" si="11"/>
        <v>0</v>
      </c>
      <c r="AE27" s="538"/>
      <c r="AF27" s="539"/>
      <c r="AG27" s="539"/>
      <c r="AH27" s="540" t="str">
        <f t="shared" si="12"/>
        <v>-</v>
      </c>
      <c r="AI27" s="541">
        <f t="shared" si="13"/>
        <v>0</v>
      </c>
      <c r="AJ27" s="542" t="str">
        <f t="shared" si="14"/>
        <v>-</v>
      </c>
      <c r="AK27" s="543">
        <f t="shared" si="15"/>
        <v>0</v>
      </c>
      <c r="AL27" s="538"/>
      <c r="AM27" s="539"/>
      <c r="AN27" s="539"/>
      <c r="AO27" s="540" t="str">
        <f t="shared" si="16"/>
        <v>-</v>
      </c>
      <c r="AP27" s="541">
        <f t="shared" si="17"/>
        <v>0</v>
      </c>
      <c r="AQ27" s="542" t="str">
        <f t="shared" si="18"/>
        <v>-</v>
      </c>
      <c r="AR27" s="543">
        <f t="shared" si="19"/>
        <v>0</v>
      </c>
      <c r="AS27" s="538"/>
      <c r="AT27" s="539"/>
      <c r="AU27" s="539"/>
      <c r="AV27" s="540" t="str">
        <f t="shared" si="20"/>
        <v>-</v>
      </c>
      <c r="AW27" s="541">
        <f t="shared" si="21"/>
        <v>0</v>
      </c>
      <c r="AX27" s="542" t="str">
        <f t="shared" si="22"/>
        <v>-</v>
      </c>
      <c r="AY27" s="543">
        <f t="shared" si="23"/>
        <v>0</v>
      </c>
      <c r="AZ27" s="538"/>
      <c r="BA27" s="539"/>
      <c r="BB27" s="539"/>
      <c r="BC27" s="540" t="str">
        <f t="shared" si="24"/>
        <v>-</v>
      </c>
      <c r="BD27" s="541">
        <f t="shared" si="25"/>
        <v>0</v>
      </c>
      <c r="BE27" s="542" t="str">
        <f t="shared" si="26"/>
        <v>-</v>
      </c>
      <c r="BF27" s="543">
        <f t="shared" si="27"/>
        <v>0</v>
      </c>
      <c r="BG27" s="538"/>
      <c r="BH27" s="539"/>
      <c r="BI27" s="539"/>
      <c r="BJ27" s="540" t="str">
        <f t="shared" si="28"/>
        <v>-</v>
      </c>
      <c r="BK27" s="541">
        <f t="shared" si="29"/>
        <v>0</v>
      </c>
      <c r="BL27" s="542" t="str">
        <f t="shared" si="30"/>
        <v>-</v>
      </c>
      <c r="BM27" s="543">
        <f t="shared" si="31"/>
        <v>0</v>
      </c>
      <c r="BN27" s="538"/>
      <c r="BO27" s="539"/>
      <c r="BP27" s="539"/>
      <c r="BQ27" s="540" t="str">
        <f t="shared" si="32"/>
        <v>-</v>
      </c>
      <c r="BR27" s="541">
        <f t="shared" si="33"/>
        <v>0</v>
      </c>
      <c r="BS27" s="542" t="str">
        <f t="shared" si="34"/>
        <v>-</v>
      </c>
      <c r="BT27" s="543">
        <f t="shared" si="35"/>
        <v>0</v>
      </c>
      <c r="BU27" s="538"/>
      <c r="BV27" s="539"/>
      <c r="BW27" s="539"/>
      <c r="BX27" s="540" t="str">
        <f t="shared" si="36"/>
        <v>-</v>
      </c>
      <c r="BY27" s="541">
        <f t="shared" si="37"/>
        <v>0</v>
      </c>
      <c r="BZ27" s="542" t="str">
        <f t="shared" si="38"/>
        <v>-</v>
      </c>
      <c r="CA27" s="543">
        <f t="shared" si="39"/>
        <v>0</v>
      </c>
      <c r="CB27" s="538"/>
      <c r="CC27" s="539"/>
      <c r="CD27" s="539"/>
      <c r="CE27" s="540" t="str">
        <f t="shared" si="40"/>
        <v>-</v>
      </c>
      <c r="CF27" s="541">
        <f t="shared" si="41"/>
        <v>0</v>
      </c>
      <c r="CG27" s="542" t="str">
        <f t="shared" si="42"/>
        <v>-</v>
      </c>
      <c r="CH27" s="543">
        <f t="shared" si="43"/>
        <v>0</v>
      </c>
      <c r="CI27" s="538"/>
      <c r="CJ27" s="539"/>
      <c r="CK27" s="539"/>
      <c r="CL27" s="540" t="str">
        <f t="shared" si="44"/>
        <v>-</v>
      </c>
      <c r="CM27" s="541">
        <f t="shared" si="45"/>
        <v>0</v>
      </c>
      <c r="CN27" s="542" t="str">
        <f t="shared" si="46"/>
        <v>-</v>
      </c>
      <c r="CO27" s="543">
        <f t="shared" si="47"/>
        <v>0</v>
      </c>
      <c r="CP27" s="538"/>
      <c r="CQ27" s="539"/>
      <c r="CR27" s="539"/>
      <c r="CS27" s="540" t="str">
        <f t="shared" si="48"/>
        <v>-</v>
      </c>
      <c r="CT27" s="541">
        <f t="shared" si="49"/>
        <v>0</v>
      </c>
      <c r="CU27" s="542" t="str">
        <f t="shared" si="50"/>
        <v>-</v>
      </c>
      <c r="CV27" s="543">
        <f t="shared" si="51"/>
        <v>0</v>
      </c>
      <c r="CW27" s="538"/>
      <c r="CX27" s="539"/>
      <c r="CY27" s="539"/>
      <c r="CZ27" s="540" t="str">
        <f t="shared" si="52"/>
        <v>-</v>
      </c>
      <c r="DA27" s="541">
        <f t="shared" si="53"/>
        <v>0</v>
      </c>
      <c r="DB27" s="542" t="str">
        <f t="shared" si="54"/>
        <v>-</v>
      </c>
      <c r="DC27" s="543">
        <f t="shared" si="55"/>
        <v>0</v>
      </c>
      <c r="DD27" s="538"/>
      <c r="DE27" s="539"/>
      <c r="DF27" s="539"/>
      <c r="DG27" s="540" t="str">
        <f t="shared" si="56"/>
        <v>-</v>
      </c>
      <c r="DH27" s="541">
        <f t="shared" si="57"/>
        <v>0</v>
      </c>
      <c r="DI27" s="542" t="str">
        <f t="shared" si="58"/>
        <v>-</v>
      </c>
      <c r="DJ27" s="543">
        <f t="shared" si="59"/>
        <v>0</v>
      </c>
      <c r="DK27" s="544"/>
      <c r="DL27" s="545"/>
      <c r="DM27" s="546"/>
      <c r="DN27" s="544"/>
      <c r="DO27" s="545"/>
      <c r="DP27" s="546"/>
      <c r="DQ27" s="547" t="s">
        <v>461</v>
      </c>
      <c r="DR27" s="548"/>
      <c r="DS27" s="549"/>
      <c r="DT27" s="546"/>
      <c r="DU27" s="548"/>
      <c r="DV27" s="549"/>
      <c r="DW27" s="546"/>
      <c r="DX27" s="548"/>
      <c r="DY27" s="549"/>
      <c r="DZ27" s="546"/>
      <c r="EA27" s="548"/>
      <c r="EB27" s="549"/>
      <c r="EC27" s="546"/>
      <c r="ED27" s="548"/>
      <c r="EE27" s="549"/>
      <c r="EF27" s="546"/>
      <c r="EG27" s="548"/>
      <c r="EH27" s="549"/>
      <c r="EI27" s="546"/>
      <c r="EJ27" s="548"/>
      <c r="EK27" s="549"/>
      <c r="EL27" s="546"/>
      <c r="EM27" s="548"/>
      <c r="EN27" s="549"/>
      <c r="EO27" s="546"/>
      <c r="EP27" s="548"/>
      <c r="EQ27" s="549"/>
      <c r="ER27" s="546"/>
      <c r="ES27" s="548"/>
      <c r="ET27" s="549"/>
      <c r="EU27" s="546"/>
      <c r="EV27" s="548"/>
      <c r="EW27" s="549"/>
      <c r="EX27" s="546"/>
      <c r="EY27" s="548"/>
      <c r="EZ27" s="549"/>
      <c r="FA27" s="546"/>
    </row>
    <row r="28" spans="1:157" s="291" customFormat="1" x14ac:dyDescent="0.2">
      <c r="A28" s="535"/>
      <c r="B28" s="536"/>
      <c r="C28" s="536"/>
      <c r="D28" s="536"/>
      <c r="E28" s="536"/>
      <c r="F28" s="536"/>
      <c r="G28" s="536"/>
      <c r="H28" s="536"/>
      <c r="I28" s="537"/>
      <c r="J28" s="538"/>
      <c r="K28" s="539"/>
      <c r="L28" s="539"/>
      <c r="M28" s="540" t="str">
        <f t="shared" si="0"/>
        <v>-</v>
      </c>
      <c r="N28" s="541">
        <f t="shared" si="1"/>
        <v>0</v>
      </c>
      <c r="O28" s="542" t="str">
        <f t="shared" si="2"/>
        <v>-</v>
      </c>
      <c r="P28" s="543">
        <f t="shared" si="3"/>
        <v>0</v>
      </c>
      <c r="Q28" s="538"/>
      <c r="R28" s="539"/>
      <c r="S28" s="539"/>
      <c r="T28" s="540" t="str">
        <f t="shared" si="4"/>
        <v>-</v>
      </c>
      <c r="U28" s="541">
        <f t="shared" si="5"/>
        <v>0</v>
      </c>
      <c r="V28" s="542" t="str">
        <f t="shared" si="6"/>
        <v>-</v>
      </c>
      <c r="W28" s="543">
        <f t="shared" si="7"/>
        <v>0</v>
      </c>
      <c r="X28" s="538"/>
      <c r="Y28" s="539"/>
      <c r="Z28" s="539"/>
      <c r="AA28" s="540" t="str">
        <f t="shared" si="8"/>
        <v>-</v>
      </c>
      <c r="AB28" s="541">
        <f t="shared" si="9"/>
        <v>0</v>
      </c>
      <c r="AC28" s="542" t="str">
        <f t="shared" si="10"/>
        <v>-</v>
      </c>
      <c r="AD28" s="543">
        <f t="shared" si="11"/>
        <v>0</v>
      </c>
      <c r="AE28" s="538"/>
      <c r="AF28" s="539"/>
      <c r="AG28" s="539"/>
      <c r="AH28" s="540" t="str">
        <f t="shared" si="12"/>
        <v>-</v>
      </c>
      <c r="AI28" s="541">
        <f t="shared" si="13"/>
        <v>0</v>
      </c>
      <c r="AJ28" s="542" t="str">
        <f t="shared" si="14"/>
        <v>-</v>
      </c>
      <c r="AK28" s="543">
        <f t="shared" si="15"/>
        <v>0</v>
      </c>
      <c r="AL28" s="538"/>
      <c r="AM28" s="539"/>
      <c r="AN28" s="539"/>
      <c r="AO28" s="540" t="str">
        <f t="shared" si="16"/>
        <v>-</v>
      </c>
      <c r="AP28" s="541">
        <f t="shared" si="17"/>
        <v>0</v>
      </c>
      <c r="AQ28" s="542" t="str">
        <f t="shared" si="18"/>
        <v>-</v>
      </c>
      <c r="AR28" s="543">
        <f t="shared" si="19"/>
        <v>0</v>
      </c>
      <c r="AS28" s="538"/>
      <c r="AT28" s="539"/>
      <c r="AU28" s="539"/>
      <c r="AV28" s="540" t="str">
        <f t="shared" si="20"/>
        <v>-</v>
      </c>
      <c r="AW28" s="541">
        <f t="shared" si="21"/>
        <v>0</v>
      </c>
      <c r="AX28" s="542" t="str">
        <f t="shared" si="22"/>
        <v>-</v>
      </c>
      <c r="AY28" s="543">
        <f t="shared" si="23"/>
        <v>0</v>
      </c>
      <c r="AZ28" s="538"/>
      <c r="BA28" s="539"/>
      <c r="BB28" s="539"/>
      <c r="BC28" s="540" t="str">
        <f t="shared" si="24"/>
        <v>-</v>
      </c>
      <c r="BD28" s="541">
        <f t="shared" si="25"/>
        <v>0</v>
      </c>
      <c r="BE28" s="542" t="str">
        <f t="shared" si="26"/>
        <v>-</v>
      </c>
      <c r="BF28" s="543">
        <f t="shared" si="27"/>
        <v>0</v>
      </c>
      <c r="BG28" s="538"/>
      <c r="BH28" s="539"/>
      <c r="BI28" s="539"/>
      <c r="BJ28" s="540" t="str">
        <f t="shared" si="28"/>
        <v>-</v>
      </c>
      <c r="BK28" s="541">
        <f t="shared" si="29"/>
        <v>0</v>
      </c>
      <c r="BL28" s="542" t="str">
        <f t="shared" si="30"/>
        <v>-</v>
      </c>
      <c r="BM28" s="543">
        <f t="shared" si="31"/>
        <v>0</v>
      </c>
      <c r="BN28" s="538"/>
      <c r="BO28" s="539"/>
      <c r="BP28" s="539"/>
      <c r="BQ28" s="540" t="str">
        <f t="shared" si="32"/>
        <v>-</v>
      </c>
      <c r="BR28" s="541">
        <f t="shared" si="33"/>
        <v>0</v>
      </c>
      <c r="BS28" s="542" t="str">
        <f t="shared" si="34"/>
        <v>-</v>
      </c>
      <c r="BT28" s="543">
        <f t="shared" si="35"/>
        <v>0</v>
      </c>
      <c r="BU28" s="538"/>
      <c r="BV28" s="539"/>
      <c r="BW28" s="539"/>
      <c r="BX28" s="540" t="str">
        <f t="shared" si="36"/>
        <v>-</v>
      </c>
      <c r="BY28" s="541">
        <f t="shared" si="37"/>
        <v>0</v>
      </c>
      <c r="BZ28" s="542" t="str">
        <f t="shared" si="38"/>
        <v>-</v>
      </c>
      <c r="CA28" s="543">
        <f t="shared" si="39"/>
        <v>0</v>
      </c>
      <c r="CB28" s="538"/>
      <c r="CC28" s="539"/>
      <c r="CD28" s="539"/>
      <c r="CE28" s="540" t="str">
        <f t="shared" si="40"/>
        <v>-</v>
      </c>
      <c r="CF28" s="541">
        <f t="shared" si="41"/>
        <v>0</v>
      </c>
      <c r="CG28" s="542" t="str">
        <f t="shared" si="42"/>
        <v>-</v>
      </c>
      <c r="CH28" s="543">
        <f t="shared" si="43"/>
        <v>0</v>
      </c>
      <c r="CI28" s="538"/>
      <c r="CJ28" s="539"/>
      <c r="CK28" s="539"/>
      <c r="CL28" s="540" t="str">
        <f t="shared" si="44"/>
        <v>-</v>
      </c>
      <c r="CM28" s="541">
        <f t="shared" si="45"/>
        <v>0</v>
      </c>
      <c r="CN28" s="542" t="str">
        <f t="shared" si="46"/>
        <v>-</v>
      </c>
      <c r="CO28" s="543">
        <f t="shared" si="47"/>
        <v>0</v>
      </c>
      <c r="CP28" s="538"/>
      <c r="CQ28" s="539"/>
      <c r="CR28" s="539"/>
      <c r="CS28" s="540" t="str">
        <f t="shared" si="48"/>
        <v>-</v>
      </c>
      <c r="CT28" s="541">
        <f t="shared" si="49"/>
        <v>0</v>
      </c>
      <c r="CU28" s="542" t="str">
        <f t="shared" si="50"/>
        <v>-</v>
      </c>
      <c r="CV28" s="543">
        <f t="shared" si="51"/>
        <v>0</v>
      </c>
      <c r="CW28" s="538"/>
      <c r="CX28" s="539"/>
      <c r="CY28" s="539"/>
      <c r="CZ28" s="540" t="str">
        <f t="shared" si="52"/>
        <v>-</v>
      </c>
      <c r="DA28" s="541">
        <f t="shared" si="53"/>
        <v>0</v>
      </c>
      <c r="DB28" s="542" t="str">
        <f t="shared" si="54"/>
        <v>-</v>
      </c>
      <c r="DC28" s="543">
        <f t="shared" si="55"/>
        <v>0</v>
      </c>
      <c r="DD28" s="538"/>
      <c r="DE28" s="539"/>
      <c r="DF28" s="539"/>
      <c r="DG28" s="540" t="str">
        <f t="shared" si="56"/>
        <v>-</v>
      </c>
      <c r="DH28" s="541">
        <f t="shared" si="57"/>
        <v>0</v>
      </c>
      <c r="DI28" s="542" t="str">
        <f t="shared" si="58"/>
        <v>-</v>
      </c>
      <c r="DJ28" s="543">
        <f t="shared" si="59"/>
        <v>0</v>
      </c>
      <c r="DK28" s="544"/>
      <c r="DL28" s="545"/>
      <c r="DM28" s="546"/>
      <c r="DN28" s="544"/>
      <c r="DO28" s="545"/>
      <c r="DP28" s="546"/>
      <c r="DQ28" s="547" t="s">
        <v>461</v>
      </c>
      <c r="DR28" s="548"/>
      <c r="DS28" s="549"/>
      <c r="DT28" s="546"/>
      <c r="DU28" s="548"/>
      <c r="DV28" s="549"/>
      <c r="DW28" s="546"/>
      <c r="DX28" s="548"/>
      <c r="DY28" s="549"/>
      <c r="DZ28" s="546"/>
      <c r="EA28" s="548"/>
      <c r="EB28" s="549"/>
      <c r="EC28" s="546"/>
      <c r="ED28" s="548"/>
      <c r="EE28" s="549"/>
      <c r="EF28" s="546"/>
      <c r="EG28" s="548"/>
      <c r="EH28" s="549"/>
      <c r="EI28" s="546"/>
      <c r="EJ28" s="548"/>
      <c r="EK28" s="549"/>
      <c r="EL28" s="546"/>
      <c r="EM28" s="548"/>
      <c r="EN28" s="549"/>
      <c r="EO28" s="546"/>
      <c r="EP28" s="548"/>
      <c r="EQ28" s="549"/>
      <c r="ER28" s="546"/>
      <c r="ES28" s="548"/>
      <c r="ET28" s="549"/>
      <c r="EU28" s="546"/>
      <c r="EV28" s="548"/>
      <c r="EW28" s="549"/>
      <c r="EX28" s="546"/>
      <c r="EY28" s="548"/>
      <c r="EZ28" s="549"/>
      <c r="FA28" s="546"/>
    </row>
    <row r="29" spans="1:157" s="291" customFormat="1" x14ac:dyDescent="0.2">
      <c r="A29" s="535"/>
      <c r="B29" s="536"/>
      <c r="C29" s="536"/>
      <c r="D29" s="536"/>
      <c r="E29" s="536"/>
      <c r="F29" s="536"/>
      <c r="G29" s="536"/>
      <c r="H29" s="536"/>
      <c r="I29" s="537"/>
      <c r="J29" s="538"/>
      <c r="K29" s="539"/>
      <c r="L29" s="539"/>
      <c r="M29" s="540" t="str">
        <f t="shared" si="0"/>
        <v>-</v>
      </c>
      <c r="N29" s="541">
        <f t="shared" si="1"/>
        <v>0</v>
      </c>
      <c r="O29" s="542" t="str">
        <f t="shared" si="2"/>
        <v>-</v>
      </c>
      <c r="P29" s="543">
        <f t="shared" si="3"/>
        <v>0</v>
      </c>
      <c r="Q29" s="538"/>
      <c r="R29" s="539"/>
      <c r="S29" s="539"/>
      <c r="T29" s="540" t="str">
        <f t="shared" si="4"/>
        <v>-</v>
      </c>
      <c r="U29" s="541">
        <f t="shared" si="5"/>
        <v>0</v>
      </c>
      <c r="V29" s="542" t="str">
        <f t="shared" si="6"/>
        <v>-</v>
      </c>
      <c r="W29" s="543">
        <f t="shared" si="7"/>
        <v>0</v>
      </c>
      <c r="X29" s="538"/>
      <c r="Y29" s="539"/>
      <c r="Z29" s="539"/>
      <c r="AA29" s="540" t="str">
        <f t="shared" si="8"/>
        <v>-</v>
      </c>
      <c r="AB29" s="541">
        <f t="shared" si="9"/>
        <v>0</v>
      </c>
      <c r="AC29" s="542" t="str">
        <f t="shared" si="10"/>
        <v>-</v>
      </c>
      <c r="AD29" s="543">
        <f t="shared" si="11"/>
        <v>0</v>
      </c>
      <c r="AE29" s="538"/>
      <c r="AF29" s="539"/>
      <c r="AG29" s="539"/>
      <c r="AH29" s="540" t="str">
        <f t="shared" si="12"/>
        <v>-</v>
      </c>
      <c r="AI29" s="541">
        <f t="shared" si="13"/>
        <v>0</v>
      </c>
      <c r="AJ29" s="542" t="str">
        <f t="shared" si="14"/>
        <v>-</v>
      </c>
      <c r="AK29" s="543">
        <f t="shared" si="15"/>
        <v>0</v>
      </c>
      <c r="AL29" s="538"/>
      <c r="AM29" s="539"/>
      <c r="AN29" s="539"/>
      <c r="AO29" s="540" t="str">
        <f t="shared" si="16"/>
        <v>-</v>
      </c>
      <c r="AP29" s="541">
        <f t="shared" si="17"/>
        <v>0</v>
      </c>
      <c r="AQ29" s="542" t="str">
        <f t="shared" si="18"/>
        <v>-</v>
      </c>
      <c r="AR29" s="543">
        <f t="shared" si="19"/>
        <v>0</v>
      </c>
      <c r="AS29" s="538"/>
      <c r="AT29" s="539"/>
      <c r="AU29" s="539"/>
      <c r="AV29" s="540" t="str">
        <f t="shared" si="20"/>
        <v>-</v>
      </c>
      <c r="AW29" s="541">
        <f t="shared" si="21"/>
        <v>0</v>
      </c>
      <c r="AX29" s="542" t="str">
        <f t="shared" si="22"/>
        <v>-</v>
      </c>
      <c r="AY29" s="543">
        <f t="shared" si="23"/>
        <v>0</v>
      </c>
      <c r="AZ29" s="538"/>
      <c r="BA29" s="539"/>
      <c r="BB29" s="539"/>
      <c r="BC29" s="540" t="str">
        <f t="shared" si="24"/>
        <v>-</v>
      </c>
      <c r="BD29" s="541">
        <f t="shared" si="25"/>
        <v>0</v>
      </c>
      <c r="BE29" s="542" t="str">
        <f t="shared" si="26"/>
        <v>-</v>
      </c>
      <c r="BF29" s="543">
        <f t="shared" si="27"/>
        <v>0</v>
      </c>
      <c r="BG29" s="538"/>
      <c r="BH29" s="539"/>
      <c r="BI29" s="539"/>
      <c r="BJ29" s="540" t="str">
        <f t="shared" si="28"/>
        <v>-</v>
      </c>
      <c r="BK29" s="541">
        <f t="shared" si="29"/>
        <v>0</v>
      </c>
      <c r="BL29" s="542" t="str">
        <f t="shared" si="30"/>
        <v>-</v>
      </c>
      <c r="BM29" s="543">
        <f t="shared" si="31"/>
        <v>0</v>
      </c>
      <c r="BN29" s="538"/>
      <c r="BO29" s="539"/>
      <c r="BP29" s="539"/>
      <c r="BQ29" s="540" t="str">
        <f t="shared" si="32"/>
        <v>-</v>
      </c>
      <c r="BR29" s="541">
        <f t="shared" si="33"/>
        <v>0</v>
      </c>
      <c r="BS29" s="542" t="str">
        <f t="shared" si="34"/>
        <v>-</v>
      </c>
      <c r="BT29" s="543">
        <f t="shared" si="35"/>
        <v>0</v>
      </c>
      <c r="BU29" s="538"/>
      <c r="BV29" s="539"/>
      <c r="BW29" s="539"/>
      <c r="BX29" s="540" t="str">
        <f t="shared" si="36"/>
        <v>-</v>
      </c>
      <c r="BY29" s="541">
        <f t="shared" si="37"/>
        <v>0</v>
      </c>
      <c r="BZ29" s="542" t="str">
        <f t="shared" si="38"/>
        <v>-</v>
      </c>
      <c r="CA29" s="543">
        <f t="shared" si="39"/>
        <v>0</v>
      </c>
      <c r="CB29" s="538"/>
      <c r="CC29" s="539"/>
      <c r="CD29" s="539"/>
      <c r="CE29" s="540" t="str">
        <f t="shared" si="40"/>
        <v>-</v>
      </c>
      <c r="CF29" s="541">
        <f t="shared" si="41"/>
        <v>0</v>
      </c>
      <c r="CG29" s="542" t="str">
        <f t="shared" si="42"/>
        <v>-</v>
      </c>
      <c r="CH29" s="543">
        <f t="shared" si="43"/>
        <v>0</v>
      </c>
      <c r="CI29" s="538"/>
      <c r="CJ29" s="539"/>
      <c r="CK29" s="539"/>
      <c r="CL29" s="540" t="str">
        <f t="shared" si="44"/>
        <v>-</v>
      </c>
      <c r="CM29" s="541">
        <f t="shared" si="45"/>
        <v>0</v>
      </c>
      <c r="CN29" s="542" t="str">
        <f t="shared" si="46"/>
        <v>-</v>
      </c>
      <c r="CO29" s="543">
        <f t="shared" si="47"/>
        <v>0</v>
      </c>
      <c r="CP29" s="538"/>
      <c r="CQ29" s="539"/>
      <c r="CR29" s="539"/>
      <c r="CS29" s="540" t="str">
        <f t="shared" si="48"/>
        <v>-</v>
      </c>
      <c r="CT29" s="541">
        <f t="shared" si="49"/>
        <v>0</v>
      </c>
      <c r="CU29" s="542" t="str">
        <f t="shared" si="50"/>
        <v>-</v>
      </c>
      <c r="CV29" s="543">
        <f t="shared" si="51"/>
        <v>0</v>
      </c>
      <c r="CW29" s="538"/>
      <c r="CX29" s="539"/>
      <c r="CY29" s="539"/>
      <c r="CZ29" s="540" t="str">
        <f t="shared" si="52"/>
        <v>-</v>
      </c>
      <c r="DA29" s="541">
        <f t="shared" si="53"/>
        <v>0</v>
      </c>
      <c r="DB29" s="542" t="str">
        <f t="shared" si="54"/>
        <v>-</v>
      </c>
      <c r="DC29" s="543">
        <f t="shared" si="55"/>
        <v>0</v>
      </c>
      <c r="DD29" s="538"/>
      <c r="DE29" s="539"/>
      <c r="DF29" s="539"/>
      <c r="DG29" s="540" t="str">
        <f t="shared" si="56"/>
        <v>-</v>
      </c>
      <c r="DH29" s="541">
        <f t="shared" si="57"/>
        <v>0</v>
      </c>
      <c r="DI29" s="542" t="str">
        <f t="shared" si="58"/>
        <v>-</v>
      </c>
      <c r="DJ29" s="543">
        <f t="shared" si="59"/>
        <v>0</v>
      </c>
      <c r="DK29" s="544"/>
      <c r="DL29" s="545"/>
      <c r="DM29" s="546"/>
      <c r="DN29" s="544"/>
      <c r="DO29" s="545"/>
      <c r="DP29" s="546"/>
      <c r="DQ29" s="547" t="s">
        <v>461</v>
      </c>
      <c r="DR29" s="548"/>
      <c r="DS29" s="549"/>
      <c r="DT29" s="546"/>
      <c r="DU29" s="548"/>
      <c r="DV29" s="549"/>
      <c r="DW29" s="546"/>
      <c r="DX29" s="548"/>
      <c r="DY29" s="549"/>
      <c r="DZ29" s="546"/>
      <c r="EA29" s="548"/>
      <c r="EB29" s="549"/>
      <c r="EC29" s="546"/>
      <c r="ED29" s="548"/>
      <c r="EE29" s="549"/>
      <c r="EF29" s="546"/>
      <c r="EG29" s="548"/>
      <c r="EH29" s="549"/>
      <c r="EI29" s="546"/>
      <c r="EJ29" s="548"/>
      <c r="EK29" s="549"/>
      <c r="EL29" s="546"/>
      <c r="EM29" s="548"/>
      <c r="EN29" s="549"/>
      <c r="EO29" s="546"/>
      <c r="EP29" s="548"/>
      <c r="EQ29" s="549"/>
      <c r="ER29" s="546"/>
      <c r="ES29" s="548"/>
      <c r="ET29" s="549"/>
      <c r="EU29" s="546"/>
      <c r="EV29" s="548"/>
      <c r="EW29" s="549"/>
      <c r="EX29" s="546"/>
      <c r="EY29" s="548"/>
      <c r="EZ29" s="549"/>
      <c r="FA29" s="546"/>
    </row>
    <row r="30" spans="1:157" s="291" customFormat="1" x14ac:dyDescent="0.2">
      <c r="A30" s="535"/>
      <c r="B30" s="536"/>
      <c r="C30" s="536"/>
      <c r="D30" s="536"/>
      <c r="E30" s="536"/>
      <c r="F30" s="536"/>
      <c r="G30" s="536"/>
      <c r="H30" s="536"/>
      <c r="I30" s="537"/>
      <c r="J30" s="538"/>
      <c r="K30" s="539"/>
      <c r="L30" s="539"/>
      <c r="M30" s="540" t="str">
        <f t="shared" si="0"/>
        <v>-</v>
      </c>
      <c r="N30" s="541">
        <f t="shared" si="1"/>
        <v>0</v>
      </c>
      <c r="O30" s="542" t="str">
        <f t="shared" si="2"/>
        <v>-</v>
      </c>
      <c r="P30" s="543">
        <f t="shared" si="3"/>
        <v>0</v>
      </c>
      <c r="Q30" s="538"/>
      <c r="R30" s="539"/>
      <c r="S30" s="539"/>
      <c r="T30" s="540" t="str">
        <f t="shared" si="4"/>
        <v>-</v>
      </c>
      <c r="U30" s="541">
        <f t="shared" si="5"/>
        <v>0</v>
      </c>
      <c r="V30" s="542" t="str">
        <f t="shared" si="6"/>
        <v>-</v>
      </c>
      <c r="W30" s="543">
        <f t="shared" si="7"/>
        <v>0</v>
      </c>
      <c r="X30" s="538"/>
      <c r="Y30" s="539"/>
      <c r="Z30" s="539"/>
      <c r="AA30" s="540" t="str">
        <f t="shared" si="8"/>
        <v>-</v>
      </c>
      <c r="AB30" s="541">
        <f t="shared" si="9"/>
        <v>0</v>
      </c>
      <c r="AC30" s="542" t="str">
        <f t="shared" si="10"/>
        <v>-</v>
      </c>
      <c r="AD30" s="543">
        <f t="shared" si="11"/>
        <v>0</v>
      </c>
      <c r="AE30" s="538"/>
      <c r="AF30" s="539"/>
      <c r="AG30" s="539"/>
      <c r="AH30" s="540" t="str">
        <f t="shared" si="12"/>
        <v>-</v>
      </c>
      <c r="AI30" s="541">
        <f t="shared" si="13"/>
        <v>0</v>
      </c>
      <c r="AJ30" s="542" t="str">
        <f t="shared" si="14"/>
        <v>-</v>
      </c>
      <c r="AK30" s="543">
        <f t="shared" si="15"/>
        <v>0</v>
      </c>
      <c r="AL30" s="538"/>
      <c r="AM30" s="539"/>
      <c r="AN30" s="539"/>
      <c r="AO30" s="540" t="str">
        <f t="shared" si="16"/>
        <v>-</v>
      </c>
      <c r="AP30" s="541">
        <f t="shared" si="17"/>
        <v>0</v>
      </c>
      <c r="AQ30" s="542" t="str">
        <f t="shared" si="18"/>
        <v>-</v>
      </c>
      <c r="AR30" s="543">
        <f t="shared" si="19"/>
        <v>0</v>
      </c>
      <c r="AS30" s="538"/>
      <c r="AT30" s="539"/>
      <c r="AU30" s="539"/>
      <c r="AV30" s="540" t="str">
        <f t="shared" si="20"/>
        <v>-</v>
      </c>
      <c r="AW30" s="541">
        <f t="shared" si="21"/>
        <v>0</v>
      </c>
      <c r="AX30" s="542" t="str">
        <f t="shared" si="22"/>
        <v>-</v>
      </c>
      <c r="AY30" s="543">
        <f t="shared" si="23"/>
        <v>0</v>
      </c>
      <c r="AZ30" s="538"/>
      <c r="BA30" s="539"/>
      <c r="BB30" s="539"/>
      <c r="BC30" s="540" t="str">
        <f t="shared" si="24"/>
        <v>-</v>
      </c>
      <c r="BD30" s="541">
        <f t="shared" si="25"/>
        <v>0</v>
      </c>
      <c r="BE30" s="542" t="str">
        <f t="shared" si="26"/>
        <v>-</v>
      </c>
      <c r="BF30" s="543">
        <f t="shared" si="27"/>
        <v>0</v>
      </c>
      <c r="BG30" s="538"/>
      <c r="BH30" s="539"/>
      <c r="BI30" s="539"/>
      <c r="BJ30" s="540" t="str">
        <f t="shared" si="28"/>
        <v>-</v>
      </c>
      <c r="BK30" s="541">
        <f t="shared" si="29"/>
        <v>0</v>
      </c>
      <c r="BL30" s="542" t="str">
        <f t="shared" si="30"/>
        <v>-</v>
      </c>
      <c r="BM30" s="543">
        <f t="shared" si="31"/>
        <v>0</v>
      </c>
      <c r="BN30" s="538"/>
      <c r="BO30" s="539"/>
      <c r="BP30" s="539"/>
      <c r="BQ30" s="540" t="str">
        <f t="shared" si="32"/>
        <v>-</v>
      </c>
      <c r="BR30" s="541">
        <f t="shared" si="33"/>
        <v>0</v>
      </c>
      <c r="BS30" s="542" t="str">
        <f t="shared" si="34"/>
        <v>-</v>
      </c>
      <c r="BT30" s="543">
        <f t="shared" si="35"/>
        <v>0</v>
      </c>
      <c r="BU30" s="538"/>
      <c r="BV30" s="539"/>
      <c r="BW30" s="539"/>
      <c r="BX30" s="540" t="str">
        <f t="shared" si="36"/>
        <v>-</v>
      </c>
      <c r="BY30" s="541">
        <f t="shared" si="37"/>
        <v>0</v>
      </c>
      <c r="BZ30" s="542" t="str">
        <f t="shared" si="38"/>
        <v>-</v>
      </c>
      <c r="CA30" s="543">
        <f t="shared" si="39"/>
        <v>0</v>
      </c>
      <c r="CB30" s="538"/>
      <c r="CC30" s="539"/>
      <c r="CD30" s="539"/>
      <c r="CE30" s="540" t="str">
        <f t="shared" si="40"/>
        <v>-</v>
      </c>
      <c r="CF30" s="541">
        <f t="shared" si="41"/>
        <v>0</v>
      </c>
      <c r="CG30" s="542" t="str">
        <f t="shared" si="42"/>
        <v>-</v>
      </c>
      <c r="CH30" s="543">
        <f t="shared" si="43"/>
        <v>0</v>
      </c>
      <c r="CI30" s="538"/>
      <c r="CJ30" s="539"/>
      <c r="CK30" s="539"/>
      <c r="CL30" s="540" t="str">
        <f t="shared" si="44"/>
        <v>-</v>
      </c>
      <c r="CM30" s="541">
        <f t="shared" si="45"/>
        <v>0</v>
      </c>
      <c r="CN30" s="542" t="str">
        <f t="shared" si="46"/>
        <v>-</v>
      </c>
      <c r="CO30" s="543">
        <f t="shared" si="47"/>
        <v>0</v>
      </c>
      <c r="CP30" s="538"/>
      <c r="CQ30" s="539"/>
      <c r="CR30" s="539"/>
      <c r="CS30" s="540" t="str">
        <f t="shared" si="48"/>
        <v>-</v>
      </c>
      <c r="CT30" s="541">
        <f t="shared" si="49"/>
        <v>0</v>
      </c>
      <c r="CU30" s="542" t="str">
        <f t="shared" si="50"/>
        <v>-</v>
      </c>
      <c r="CV30" s="543">
        <f t="shared" si="51"/>
        <v>0</v>
      </c>
      <c r="CW30" s="538"/>
      <c r="CX30" s="539"/>
      <c r="CY30" s="539"/>
      <c r="CZ30" s="540" t="str">
        <f t="shared" si="52"/>
        <v>-</v>
      </c>
      <c r="DA30" s="541">
        <f t="shared" si="53"/>
        <v>0</v>
      </c>
      <c r="DB30" s="542" t="str">
        <f t="shared" si="54"/>
        <v>-</v>
      </c>
      <c r="DC30" s="543">
        <f t="shared" si="55"/>
        <v>0</v>
      </c>
      <c r="DD30" s="538"/>
      <c r="DE30" s="539"/>
      <c r="DF30" s="539"/>
      <c r="DG30" s="540" t="str">
        <f t="shared" si="56"/>
        <v>-</v>
      </c>
      <c r="DH30" s="541">
        <f t="shared" si="57"/>
        <v>0</v>
      </c>
      <c r="DI30" s="542" t="str">
        <f t="shared" si="58"/>
        <v>-</v>
      </c>
      <c r="DJ30" s="543">
        <f t="shared" si="59"/>
        <v>0</v>
      </c>
      <c r="DK30" s="544"/>
      <c r="DL30" s="545"/>
      <c r="DM30" s="546"/>
      <c r="DN30" s="544"/>
      <c r="DO30" s="545"/>
      <c r="DP30" s="546"/>
      <c r="DQ30" s="547" t="s">
        <v>461</v>
      </c>
      <c r="DR30" s="548"/>
      <c r="DS30" s="549"/>
      <c r="DT30" s="546"/>
      <c r="DU30" s="548"/>
      <c r="DV30" s="549"/>
      <c r="DW30" s="546"/>
      <c r="DX30" s="548"/>
      <c r="DY30" s="549"/>
      <c r="DZ30" s="546"/>
      <c r="EA30" s="548"/>
      <c r="EB30" s="549"/>
      <c r="EC30" s="546"/>
      <c r="ED30" s="548"/>
      <c r="EE30" s="549"/>
      <c r="EF30" s="546"/>
      <c r="EG30" s="548"/>
      <c r="EH30" s="549"/>
      <c r="EI30" s="546"/>
      <c r="EJ30" s="548"/>
      <c r="EK30" s="549"/>
      <c r="EL30" s="546"/>
      <c r="EM30" s="548"/>
      <c r="EN30" s="549"/>
      <c r="EO30" s="546"/>
      <c r="EP30" s="548"/>
      <c r="EQ30" s="549"/>
      <c r="ER30" s="546"/>
      <c r="ES30" s="548"/>
      <c r="ET30" s="549"/>
      <c r="EU30" s="546"/>
      <c r="EV30" s="548"/>
      <c r="EW30" s="549"/>
      <c r="EX30" s="546"/>
      <c r="EY30" s="548"/>
      <c r="EZ30" s="549"/>
      <c r="FA30" s="546"/>
    </row>
    <row r="31" spans="1:157" s="291" customFormat="1" x14ac:dyDescent="0.2">
      <c r="A31" s="535"/>
      <c r="B31" s="536"/>
      <c r="C31" s="536"/>
      <c r="D31" s="536"/>
      <c r="E31" s="536"/>
      <c r="F31" s="536"/>
      <c r="G31" s="536"/>
      <c r="H31" s="536"/>
      <c r="I31" s="537"/>
      <c r="J31" s="538"/>
      <c r="K31" s="539"/>
      <c r="L31" s="539"/>
      <c r="M31" s="540" t="str">
        <f t="shared" ref="M31:M34" si="60">IFERROR(L31/K31,"-")</f>
        <v>-</v>
      </c>
      <c r="N31" s="541">
        <f t="shared" ref="N31:N34" si="61">L31-K31</f>
        <v>0</v>
      </c>
      <c r="O31" s="542" t="str">
        <f t="shared" ref="O31:O34" si="62">IFERROR(L31/J31,"-")</f>
        <v>-</v>
      </c>
      <c r="P31" s="543">
        <f t="shared" ref="P31:P34" si="63">L31-J31</f>
        <v>0</v>
      </c>
      <c r="Q31" s="538"/>
      <c r="R31" s="539"/>
      <c r="S31" s="539"/>
      <c r="T31" s="540" t="str">
        <f t="shared" si="4"/>
        <v>-</v>
      </c>
      <c r="U31" s="541">
        <f t="shared" si="5"/>
        <v>0</v>
      </c>
      <c r="V31" s="542" t="str">
        <f t="shared" si="6"/>
        <v>-</v>
      </c>
      <c r="W31" s="543">
        <f t="shared" si="7"/>
        <v>0</v>
      </c>
      <c r="X31" s="538"/>
      <c r="Y31" s="539"/>
      <c r="Z31" s="539"/>
      <c r="AA31" s="540" t="str">
        <f t="shared" si="8"/>
        <v>-</v>
      </c>
      <c r="AB31" s="541">
        <f t="shared" si="9"/>
        <v>0</v>
      </c>
      <c r="AC31" s="542" t="str">
        <f t="shared" si="10"/>
        <v>-</v>
      </c>
      <c r="AD31" s="543">
        <f t="shared" si="11"/>
        <v>0</v>
      </c>
      <c r="AE31" s="538"/>
      <c r="AF31" s="539"/>
      <c r="AG31" s="539"/>
      <c r="AH31" s="540" t="str">
        <f t="shared" si="12"/>
        <v>-</v>
      </c>
      <c r="AI31" s="541">
        <f t="shared" si="13"/>
        <v>0</v>
      </c>
      <c r="AJ31" s="542" t="str">
        <f t="shared" si="14"/>
        <v>-</v>
      </c>
      <c r="AK31" s="543">
        <f t="shared" si="15"/>
        <v>0</v>
      </c>
      <c r="AL31" s="538"/>
      <c r="AM31" s="539"/>
      <c r="AN31" s="539"/>
      <c r="AO31" s="540" t="str">
        <f t="shared" si="16"/>
        <v>-</v>
      </c>
      <c r="AP31" s="541">
        <f t="shared" si="17"/>
        <v>0</v>
      </c>
      <c r="AQ31" s="542" t="str">
        <f t="shared" si="18"/>
        <v>-</v>
      </c>
      <c r="AR31" s="543">
        <f t="shared" si="19"/>
        <v>0</v>
      </c>
      <c r="AS31" s="538"/>
      <c r="AT31" s="539"/>
      <c r="AU31" s="539"/>
      <c r="AV31" s="540" t="str">
        <f t="shared" si="20"/>
        <v>-</v>
      </c>
      <c r="AW31" s="541">
        <f t="shared" si="21"/>
        <v>0</v>
      </c>
      <c r="AX31" s="542" t="str">
        <f t="shared" si="22"/>
        <v>-</v>
      </c>
      <c r="AY31" s="543">
        <f t="shared" si="23"/>
        <v>0</v>
      </c>
      <c r="AZ31" s="538"/>
      <c r="BA31" s="539"/>
      <c r="BB31" s="539"/>
      <c r="BC31" s="540" t="str">
        <f t="shared" si="24"/>
        <v>-</v>
      </c>
      <c r="BD31" s="541">
        <f t="shared" si="25"/>
        <v>0</v>
      </c>
      <c r="BE31" s="542" t="str">
        <f t="shared" si="26"/>
        <v>-</v>
      </c>
      <c r="BF31" s="543">
        <f t="shared" si="27"/>
        <v>0</v>
      </c>
      <c r="BG31" s="538"/>
      <c r="BH31" s="539"/>
      <c r="BI31" s="539"/>
      <c r="BJ31" s="540" t="str">
        <f t="shared" si="28"/>
        <v>-</v>
      </c>
      <c r="BK31" s="541">
        <f t="shared" si="29"/>
        <v>0</v>
      </c>
      <c r="BL31" s="542" t="str">
        <f t="shared" si="30"/>
        <v>-</v>
      </c>
      <c r="BM31" s="543">
        <f t="shared" si="31"/>
        <v>0</v>
      </c>
      <c r="BN31" s="538"/>
      <c r="BO31" s="539"/>
      <c r="BP31" s="539"/>
      <c r="BQ31" s="540" t="str">
        <f t="shared" si="32"/>
        <v>-</v>
      </c>
      <c r="BR31" s="541">
        <f t="shared" si="33"/>
        <v>0</v>
      </c>
      <c r="BS31" s="542" t="str">
        <f t="shared" si="34"/>
        <v>-</v>
      </c>
      <c r="BT31" s="543">
        <f t="shared" si="35"/>
        <v>0</v>
      </c>
      <c r="BU31" s="538"/>
      <c r="BV31" s="539"/>
      <c r="BW31" s="539"/>
      <c r="BX31" s="540" t="str">
        <f t="shared" si="36"/>
        <v>-</v>
      </c>
      <c r="BY31" s="541">
        <f t="shared" si="37"/>
        <v>0</v>
      </c>
      <c r="BZ31" s="542" t="str">
        <f t="shared" si="38"/>
        <v>-</v>
      </c>
      <c r="CA31" s="543">
        <f t="shared" si="39"/>
        <v>0</v>
      </c>
      <c r="CB31" s="538"/>
      <c r="CC31" s="539"/>
      <c r="CD31" s="539"/>
      <c r="CE31" s="540" t="str">
        <f t="shared" si="40"/>
        <v>-</v>
      </c>
      <c r="CF31" s="541">
        <f t="shared" si="41"/>
        <v>0</v>
      </c>
      <c r="CG31" s="542" t="str">
        <f t="shared" si="42"/>
        <v>-</v>
      </c>
      <c r="CH31" s="543">
        <f t="shared" si="43"/>
        <v>0</v>
      </c>
      <c r="CI31" s="538"/>
      <c r="CJ31" s="539"/>
      <c r="CK31" s="539"/>
      <c r="CL31" s="540" t="str">
        <f t="shared" si="44"/>
        <v>-</v>
      </c>
      <c r="CM31" s="541">
        <f t="shared" si="45"/>
        <v>0</v>
      </c>
      <c r="CN31" s="542" t="str">
        <f t="shared" si="46"/>
        <v>-</v>
      </c>
      <c r="CO31" s="543">
        <f t="shared" si="47"/>
        <v>0</v>
      </c>
      <c r="CP31" s="538"/>
      <c r="CQ31" s="539"/>
      <c r="CR31" s="539"/>
      <c r="CS31" s="540" t="str">
        <f t="shared" si="48"/>
        <v>-</v>
      </c>
      <c r="CT31" s="541">
        <f t="shared" si="49"/>
        <v>0</v>
      </c>
      <c r="CU31" s="542" t="str">
        <f t="shared" si="50"/>
        <v>-</v>
      </c>
      <c r="CV31" s="543">
        <f t="shared" si="51"/>
        <v>0</v>
      </c>
      <c r="CW31" s="538"/>
      <c r="CX31" s="539"/>
      <c r="CY31" s="539"/>
      <c r="CZ31" s="540" t="str">
        <f t="shared" si="52"/>
        <v>-</v>
      </c>
      <c r="DA31" s="541">
        <f t="shared" si="53"/>
        <v>0</v>
      </c>
      <c r="DB31" s="542" t="str">
        <f t="shared" si="54"/>
        <v>-</v>
      </c>
      <c r="DC31" s="543">
        <f t="shared" si="55"/>
        <v>0</v>
      </c>
      <c r="DD31" s="538"/>
      <c r="DE31" s="539"/>
      <c r="DF31" s="539"/>
      <c r="DG31" s="540" t="str">
        <f t="shared" si="56"/>
        <v>-</v>
      </c>
      <c r="DH31" s="541">
        <f t="shared" si="57"/>
        <v>0</v>
      </c>
      <c r="DI31" s="542" t="str">
        <f t="shared" si="58"/>
        <v>-</v>
      </c>
      <c r="DJ31" s="543">
        <f t="shared" si="59"/>
        <v>0</v>
      </c>
      <c r="DK31" s="544"/>
      <c r="DL31" s="545"/>
      <c r="DM31" s="546"/>
      <c r="DN31" s="544"/>
      <c r="DO31" s="545"/>
      <c r="DP31" s="546"/>
      <c r="DQ31" s="547" t="s">
        <v>461</v>
      </c>
      <c r="DR31" s="548"/>
      <c r="DS31" s="549"/>
      <c r="DT31" s="546"/>
      <c r="DU31" s="548"/>
      <c r="DV31" s="549"/>
      <c r="DW31" s="546"/>
      <c r="DX31" s="548"/>
      <c r="DY31" s="549"/>
      <c r="DZ31" s="546"/>
      <c r="EA31" s="548"/>
      <c r="EB31" s="549"/>
      <c r="EC31" s="546"/>
      <c r="ED31" s="548"/>
      <c r="EE31" s="549"/>
      <c r="EF31" s="546"/>
      <c r="EG31" s="548"/>
      <c r="EH31" s="549"/>
      <c r="EI31" s="546"/>
      <c r="EJ31" s="548"/>
      <c r="EK31" s="549"/>
      <c r="EL31" s="546"/>
      <c r="EM31" s="548"/>
      <c r="EN31" s="549"/>
      <c r="EO31" s="546"/>
      <c r="EP31" s="548"/>
      <c r="EQ31" s="549"/>
      <c r="ER31" s="546"/>
      <c r="ES31" s="548"/>
      <c r="ET31" s="549"/>
      <c r="EU31" s="546"/>
      <c r="EV31" s="548"/>
      <c r="EW31" s="549"/>
      <c r="EX31" s="546"/>
      <c r="EY31" s="548"/>
      <c r="EZ31" s="549"/>
      <c r="FA31" s="546"/>
    </row>
    <row r="32" spans="1:157" s="564" customFormat="1" x14ac:dyDescent="0.2">
      <c r="A32" s="550"/>
      <c r="B32" s="551"/>
      <c r="C32" s="551"/>
      <c r="D32" s="551"/>
      <c r="E32" s="551"/>
      <c r="F32" s="551"/>
      <c r="G32" s="551"/>
      <c r="H32" s="551"/>
      <c r="I32" s="552" t="s">
        <v>462</v>
      </c>
      <c r="J32" s="553">
        <f>SUMIFS(J$8:J$31,$I$8:$I$31,"100%КУ",$DQ$8:$DQ$31,"Рейс")</f>
        <v>0</v>
      </c>
      <c r="K32" s="554">
        <f>SUMIFS(K$8:K$31,$I$8:$I$31,"100%КУ",$DQ$8:$DQ$31,"Рейс")</f>
        <v>0</v>
      </c>
      <c r="L32" s="554">
        <f>SUMIFS(L$8:L$31,$I$8:$I$31,"100%КУ",$DQ$8:$DQ$31,"Рейс")</f>
        <v>0</v>
      </c>
      <c r="M32" s="555" t="str">
        <f t="shared" si="60"/>
        <v>-</v>
      </c>
      <c r="N32" s="556">
        <f t="shared" si="61"/>
        <v>0</v>
      </c>
      <c r="O32" s="555" t="str">
        <f t="shared" si="62"/>
        <v>-</v>
      </c>
      <c r="P32" s="557">
        <f t="shared" si="63"/>
        <v>0</v>
      </c>
      <c r="Q32" s="553">
        <f>SUMIFS(Q$8:Q$31,$I$8:$I$31,"100%КУ",$DQ$8:$DQ$31,"Рейс")</f>
        <v>0</v>
      </c>
      <c r="R32" s="554">
        <f>SUMIFS(R$8:R$31,$I$8:$I$31,"100%КУ",$DQ$8:$DQ$31,"Рейс")</f>
        <v>0</v>
      </c>
      <c r="S32" s="554">
        <f>SUMIFS(S$8:S$31,$I$8:$I$31,"100%КУ",$DQ$8:$DQ$31,"Рейс")</f>
        <v>0</v>
      </c>
      <c r="T32" s="555">
        <f t="shared" ref="T32:T34" si="64">IFERROR(S32/R32,0)</f>
        <v>0</v>
      </c>
      <c r="U32" s="556">
        <f t="shared" ref="U32:U34" si="65">S32-R32</f>
        <v>0</v>
      </c>
      <c r="V32" s="555">
        <f t="shared" ref="V32:V34" si="66">IFERROR(S32/Q32,0)</f>
        <v>0</v>
      </c>
      <c r="W32" s="557">
        <f t="shared" ref="W32:W34" si="67">S32-Q32</f>
        <v>0</v>
      </c>
      <c r="X32" s="553">
        <f>SUMIFS(X$8:X$31,$I$8:$I$31,"100%КУ",$DQ$8:$DQ$31,"Рейс")</f>
        <v>0</v>
      </c>
      <c r="Y32" s="554">
        <f>SUMIFS(Y$8:Y$31,$I$8:$I$31,"100%КУ",$DQ$8:$DQ$31,"Рейс")</f>
        <v>0</v>
      </c>
      <c r="Z32" s="554">
        <f>SUMIFS(Z$8:Z$31,$I$8:$I$31,"100%КУ",$DQ$8:$DQ$31,"Рейс")</f>
        <v>0</v>
      </c>
      <c r="AA32" s="555">
        <f t="shared" ref="AA32:AA34" si="68">IFERROR(Z32/Y32,0)</f>
        <v>0</v>
      </c>
      <c r="AB32" s="556">
        <f t="shared" ref="AB32:AB34" si="69">Z32-Y32</f>
        <v>0</v>
      </c>
      <c r="AC32" s="555">
        <f t="shared" ref="AC32:AC34" si="70">IFERROR(Z32/X32,0)</f>
        <v>0</v>
      </c>
      <c r="AD32" s="557">
        <f t="shared" ref="AD32:AD34" si="71">Z32-X32</f>
        <v>0</v>
      </c>
      <c r="AE32" s="553">
        <f>SUMIF($I$8:$I$31,"100%КУ",AE$8:AE$31)</f>
        <v>0</v>
      </c>
      <c r="AF32" s="554">
        <f>SUMIF($I$8:$I$31,"100%КУ",AF$8:AF$31)</f>
        <v>0</v>
      </c>
      <c r="AG32" s="554">
        <f>SUMIF($I$8:$I$31,"100%КУ",AG$8:AG$31)</f>
        <v>0</v>
      </c>
      <c r="AH32" s="555">
        <f t="shared" ref="AH32:AH34" si="72">IFERROR(AG32/AF32,0)</f>
        <v>0</v>
      </c>
      <c r="AI32" s="556">
        <f t="shared" ref="AI32:AI34" si="73">AG32-AF32</f>
        <v>0</v>
      </c>
      <c r="AJ32" s="555">
        <f t="shared" ref="AJ32:AJ34" si="74">IFERROR(AG32/AE32,0)</f>
        <v>0</v>
      </c>
      <c r="AK32" s="557">
        <f t="shared" ref="AK32:AK34" si="75">AG32-AE32</f>
        <v>0</v>
      </c>
      <c r="AL32" s="558">
        <f>SUMIFS(AL$8:AL$31,$I$8:$I$31,"100%КУ",$DQ$8:$DQ$31,"Рейс")</f>
        <v>0</v>
      </c>
      <c r="AM32" s="559">
        <f>SUMIFS(AM$8:AM$31,$I$8:$I$31,"100%КУ",$DQ$8:$DQ$31,"Рейс")</f>
        <v>0</v>
      </c>
      <c r="AN32" s="559">
        <f>SUMIFS(AN$8:AN$31,$I$8:$I$31,"100%КУ",$DQ$8:$DQ$31,"Рейс")</f>
        <v>0</v>
      </c>
      <c r="AO32" s="555">
        <f t="shared" ref="AO32:AO34" si="76">IFERROR(AN32/AM32,0)</f>
        <v>0</v>
      </c>
      <c r="AP32" s="556">
        <f t="shared" ref="AP32:AP34" si="77">AN32-AM32</f>
        <v>0</v>
      </c>
      <c r="AQ32" s="555">
        <f t="shared" ref="AQ32:AQ34" si="78">IFERROR(AN32/AL32,0)</f>
        <v>0</v>
      </c>
      <c r="AR32" s="557">
        <f t="shared" ref="AR32:AR34" si="79">AN32-AL32</f>
        <v>0</v>
      </c>
      <c r="AS32" s="553">
        <f>SUMIF($I$8:$I$31,"100%КУ",AS$8:AS$31)</f>
        <v>0</v>
      </c>
      <c r="AT32" s="554">
        <f>SUMIF($I$8:$I$31,"100%КУ",AT$8:AT$31)</f>
        <v>0</v>
      </c>
      <c r="AU32" s="554">
        <f>SUMIF($I$8:$I$31,"100%КУ",AU$8:AU$31)</f>
        <v>0</v>
      </c>
      <c r="AV32" s="555">
        <f t="shared" ref="AV32:AV34" si="80">IFERROR(AU32/AT32,0)</f>
        <v>0</v>
      </c>
      <c r="AW32" s="556">
        <f t="shared" ref="AW32:AW34" si="81">AU32-AT32</f>
        <v>0</v>
      </c>
      <c r="AX32" s="555">
        <f t="shared" ref="AX32:AX34" si="82">IFERROR(AU32/AS32,0)</f>
        <v>0</v>
      </c>
      <c r="AY32" s="557">
        <f t="shared" ref="AY32:AY34" si="83">AU32-AS32</f>
        <v>0</v>
      </c>
      <c r="AZ32" s="558">
        <f>SUMIFS(AZ$8:AZ$31,$I$8:$I$31,"100%КУ",$DQ$8:$DQ$31,"Рейс")</f>
        <v>0</v>
      </c>
      <c r="BA32" s="559">
        <f>SUMIFS(BA$8:BA$31,$I$8:$I$31,"100%КУ",$DQ$8:$DQ$31,"Рейс")</f>
        <v>0</v>
      </c>
      <c r="BB32" s="559">
        <f>SUMIFS(BB$8:BB$31,$I$8:$I$31,"100%КУ",$DQ$8:$DQ$31,"Рейс")</f>
        <v>0</v>
      </c>
      <c r="BC32" s="555">
        <f t="shared" ref="BC32:BC34" si="84">IFERROR(BB32/BA32,0)</f>
        <v>0</v>
      </c>
      <c r="BD32" s="556">
        <f t="shared" ref="BD32:BD34" si="85">BB32-BA32</f>
        <v>0</v>
      </c>
      <c r="BE32" s="555">
        <f t="shared" ref="BE32:BE34" si="86">IFERROR(BB32/AZ32,0)</f>
        <v>0</v>
      </c>
      <c r="BF32" s="557">
        <f t="shared" ref="BF32:BF34" si="87">BB32-AZ32</f>
        <v>0</v>
      </c>
      <c r="BG32" s="553">
        <f>SUMIF($I$8:$I$31,"100%КУ",BG$8:BG$31)</f>
        <v>0</v>
      </c>
      <c r="BH32" s="554">
        <f>SUMIF($I$8:$I$31,"100%КУ",BH$8:BH$31)</f>
        <v>0</v>
      </c>
      <c r="BI32" s="554">
        <f>SUMIF($I$8:$I$31,"100%КУ",BI$8:BI$31)</f>
        <v>0</v>
      </c>
      <c r="BJ32" s="555">
        <f t="shared" ref="BJ32:BJ34" si="88">IFERROR(BI32/BH32,0)</f>
        <v>0</v>
      </c>
      <c r="BK32" s="556">
        <f t="shared" ref="BK32:BK34" si="89">BI32-BH32</f>
        <v>0</v>
      </c>
      <c r="BL32" s="555">
        <f t="shared" ref="BL32:BL34" si="90">IFERROR(BI32/BG32,0)</f>
        <v>0</v>
      </c>
      <c r="BM32" s="557">
        <f t="shared" ref="BM32:BM34" si="91">BI32-BG32</f>
        <v>0</v>
      </c>
      <c r="BN32" s="558">
        <f>SUMIFS(BN$8:BN$31,$I$8:$I$31,"100%КУ",$DQ$8:$DQ$31,"Рейс")</f>
        <v>0</v>
      </c>
      <c r="BO32" s="559">
        <f>SUMIFS(BO$8:BO$31,$I$8:$I$31,"100%КУ",$DQ$8:$DQ$31,"Рейс")</f>
        <v>0</v>
      </c>
      <c r="BP32" s="559">
        <f>SUMIFS(BP$8:BP$31,$I$8:$I$31,"100%КУ",$DQ$8:$DQ$31,"Рейс")</f>
        <v>0</v>
      </c>
      <c r="BQ32" s="555">
        <f t="shared" ref="BQ32:BQ34" si="92">IFERROR(BP32/BO32,0)</f>
        <v>0</v>
      </c>
      <c r="BR32" s="556">
        <f t="shared" ref="BR32:BR34" si="93">BP32-BO32</f>
        <v>0</v>
      </c>
      <c r="BS32" s="555">
        <f t="shared" ref="BS32:BS34" si="94">IFERROR(BP32/BN32,0)</f>
        <v>0</v>
      </c>
      <c r="BT32" s="557">
        <f t="shared" ref="BT32:BT34" si="95">BP32-BN32</f>
        <v>0</v>
      </c>
      <c r="BU32" s="553">
        <f>SUMIFS(BU$8:BU$31,$I$8:$I$31,"100%КУ",$DQ$8:$DQ$31,"Рейс")</f>
        <v>0</v>
      </c>
      <c r="BV32" s="554">
        <f>SUMIFS(BV$8:BV$31,$I$8:$I$31,"100%КУ",$DQ$8:$DQ$31,"Рейс")</f>
        <v>0</v>
      </c>
      <c r="BW32" s="554">
        <f>SUMIFS(BW$8:BW$31,$I$8:$I$31,"100%КУ",$DQ$8:$DQ$31,"Рейс")</f>
        <v>0</v>
      </c>
      <c r="BX32" s="555" t="str">
        <f t="shared" ref="BX32:BX34" si="96">IFERROR(BW32/BV32,"-")</f>
        <v>-</v>
      </c>
      <c r="BY32" s="556">
        <f t="shared" ref="BY32:BY34" si="97">BW32-BV32</f>
        <v>0</v>
      </c>
      <c r="BZ32" s="555" t="str">
        <f t="shared" ref="BZ32:BZ34" si="98">IFERROR(BW32/BU32,"-")</f>
        <v>-</v>
      </c>
      <c r="CA32" s="557">
        <f t="shared" ref="CA32:CA34" si="99">BW32-BU32</f>
        <v>0</v>
      </c>
      <c r="CB32" s="553">
        <f>SUMIF($I$8:$I$31,"100%КУ",CB$8:CB$31)</f>
        <v>0</v>
      </c>
      <c r="CC32" s="554">
        <f>SUMIF($I$8:$I$31,"100%КУ",CC$8:CC$31)</f>
        <v>0</v>
      </c>
      <c r="CD32" s="554">
        <f>SUMIF($I$8:$I$31,"100%КУ",CD$8:CD$31)</f>
        <v>0</v>
      </c>
      <c r="CE32" s="555">
        <f t="shared" ref="CE32:CE34" si="100">IFERROR(CD32/CC32,0)</f>
        <v>0</v>
      </c>
      <c r="CF32" s="556">
        <f t="shared" ref="CF32:CF34" si="101">CD32-CC32</f>
        <v>0</v>
      </c>
      <c r="CG32" s="555">
        <f t="shared" ref="CG32:CG34" si="102">IFERROR(CD32/CB32,0)</f>
        <v>0</v>
      </c>
      <c r="CH32" s="557">
        <f t="shared" ref="CH32:CH34" si="103">CD32-CB32</f>
        <v>0</v>
      </c>
      <c r="CI32" s="553">
        <f>SUMIF($I$8:$I$31,"100%КУ",CI$8:CI$31)</f>
        <v>0</v>
      </c>
      <c r="CJ32" s="554">
        <f>SUMIF($I$8:$I$31,"100%КУ",CJ$8:CJ$31)</f>
        <v>0</v>
      </c>
      <c r="CK32" s="554">
        <f>SUMIF($I$8:$I$31,"100%КУ",CK$8:CK$31)</f>
        <v>0</v>
      </c>
      <c r="CL32" s="555">
        <f t="shared" ref="CL32:CL34" si="104">IFERROR(CK32/CJ32,0)</f>
        <v>0</v>
      </c>
      <c r="CM32" s="556">
        <f t="shared" ref="CM32:CM34" si="105">CK32-CJ32</f>
        <v>0</v>
      </c>
      <c r="CN32" s="555">
        <f t="shared" ref="CN32:CN34" si="106">IFERROR(CK32/CI32,0)</f>
        <v>0</v>
      </c>
      <c r="CO32" s="557">
        <f t="shared" ref="CO32:CO34" si="107">CK32-CI32</f>
        <v>0</v>
      </c>
      <c r="CP32" s="553">
        <f>SUMIF($I$8:$I$31,"100%КУ",CP$8:CP$31)</f>
        <v>0</v>
      </c>
      <c r="CQ32" s="554">
        <f>SUMIF($I$8:$I$31,"100%КУ",CQ$8:CQ$31)</f>
        <v>0</v>
      </c>
      <c r="CR32" s="554">
        <f>SUMIF($I$8:$I$31,"100%КУ",CR$8:CR$31)</f>
        <v>0</v>
      </c>
      <c r="CS32" s="555">
        <f t="shared" ref="CS32:CS34" si="108">IFERROR(CR32/CQ32,0)</f>
        <v>0</v>
      </c>
      <c r="CT32" s="556">
        <f t="shared" ref="CT32:CT34" si="109">CR32-CQ32</f>
        <v>0</v>
      </c>
      <c r="CU32" s="555">
        <f t="shared" ref="CU32:CU34" si="110">IFERROR(CR32/CP32,0)</f>
        <v>0</v>
      </c>
      <c r="CV32" s="557">
        <f t="shared" ref="CV32:CV34" si="111">CR32-CP32</f>
        <v>0</v>
      </c>
      <c r="CW32" s="553">
        <f>SUMIF($I$8:$I$31,"100%КУ",CW$8:CW$31)</f>
        <v>0</v>
      </c>
      <c r="CX32" s="554">
        <f>SUMIF($I$8:$I$31,"100%КУ",CX$8:CX$31)</f>
        <v>0</v>
      </c>
      <c r="CY32" s="554">
        <f>SUMIF($I$8:$I$31,"100%КУ",CY$8:CY$31)</f>
        <v>0</v>
      </c>
      <c r="CZ32" s="555">
        <f t="shared" ref="CZ32:CZ34" si="112">IFERROR(CY32/CX32,0)</f>
        <v>0</v>
      </c>
      <c r="DA32" s="556">
        <f t="shared" ref="DA32:DA34" si="113">CY32-CX32</f>
        <v>0</v>
      </c>
      <c r="DB32" s="555">
        <f t="shared" ref="DB32:DB34" si="114">IFERROR(CY32/CW32,0)</f>
        <v>0</v>
      </c>
      <c r="DC32" s="557">
        <f t="shared" ref="DC32:DC34" si="115">CY32-CW32</f>
        <v>0</v>
      </c>
      <c r="DD32" s="553">
        <f>SUMIF($I$8:$I$31,"100%КУ",DD$8:DD$31)</f>
        <v>0</v>
      </c>
      <c r="DE32" s="554">
        <f>SUMIF($I$8:$I$31,"100%КУ",DE$8:DE$31)</f>
        <v>0</v>
      </c>
      <c r="DF32" s="554">
        <f>SUMIF($I$8:$I$31,"100%КУ",DF$8:DF$31)</f>
        <v>0</v>
      </c>
      <c r="DG32" s="555">
        <f t="shared" ref="DG32:DG34" si="116">IFERROR(DF32/DE32,0)</f>
        <v>0</v>
      </c>
      <c r="DH32" s="556">
        <f t="shared" ref="DH32:DH34" si="117">DF32-DE32</f>
        <v>0</v>
      </c>
      <c r="DI32" s="555">
        <f t="shared" ref="DI32:DI34" si="118">IFERROR(DF32/DD32,0)</f>
        <v>0</v>
      </c>
      <c r="DJ32" s="557">
        <f t="shared" ref="DJ32:DJ34" si="119">DF32-DD32</f>
        <v>0</v>
      </c>
      <c r="DK32" s="560">
        <f t="shared" ref="DK32:DP32" si="120">SUMIFS(DK$8:DK$31,$I$8:$I$31,"100%КУ",$DQ$8:$DQ$31,"Рейс")</f>
        <v>0</v>
      </c>
      <c r="DL32" s="561">
        <f t="shared" si="120"/>
        <v>0</v>
      </c>
      <c r="DM32" s="562">
        <f t="shared" si="120"/>
        <v>0</v>
      </c>
      <c r="DN32" s="560">
        <f t="shared" si="120"/>
        <v>0</v>
      </c>
      <c r="DO32" s="561">
        <f t="shared" si="120"/>
        <v>0</v>
      </c>
      <c r="DP32" s="562">
        <f t="shared" si="120"/>
        <v>0</v>
      </c>
      <c r="DQ32" s="563"/>
      <c r="DR32" s="560">
        <f t="shared" ref="DR32:FA32" si="121">SUMIFS(DR$8:DR$31,$I$8:$I$31,"100%КУ",$DQ$8:$DQ$31,"Рейс")</f>
        <v>0</v>
      </c>
      <c r="DS32" s="561">
        <f t="shared" si="121"/>
        <v>0</v>
      </c>
      <c r="DT32" s="562">
        <f t="shared" si="121"/>
        <v>0</v>
      </c>
      <c r="DU32" s="560">
        <f t="shared" si="121"/>
        <v>0</v>
      </c>
      <c r="DV32" s="561">
        <f t="shared" si="121"/>
        <v>0</v>
      </c>
      <c r="DW32" s="562">
        <f t="shared" si="121"/>
        <v>0</v>
      </c>
      <c r="DX32" s="560">
        <f t="shared" si="121"/>
        <v>0</v>
      </c>
      <c r="DY32" s="561">
        <f t="shared" si="121"/>
        <v>0</v>
      </c>
      <c r="DZ32" s="562">
        <f t="shared" si="121"/>
        <v>0</v>
      </c>
      <c r="EA32" s="560">
        <f t="shared" si="121"/>
        <v>0</v>
      </c>
      <c r="EB32" s="561">
        <f t="shared" si="121"/>
        <v>0</v>
      </c>
      <c r="EC32" s="562">
        <f t="shared" si="121"/>
        <v>0</v>
      </c>
      <c r="ED32" s="560">
        <f t="shared" si="121"/>
        <v>0</v>
      </c>
      <c r="EE32" s="561">
        <f t="shared" si="121"/>
        <v>0</v>
      </c>
      <c r="EF32" s="562">
        <f t="shared" si="121"/>
        <v>0</v>
      </c>
      <c r="EG32" s="560">
        <f t="shared" si="121"/>
        <v>0</v>
      </c>
      <c r="EH32" s="561">
        <f t="shared" si="121"/>
        <v>0</v>
      </c>
      <c r="EI32" s="562">
        <f t="shared" si="121"/>
        <v>0</v>
      </c>
      <c r="EJ32" s="560">
        <f t="shared" si="121"/>
        <v>0</v>
      </c>
      <c r="EK32" s="561">
        <f t="shared" si="121"/>
        <v>0</v>
      </c>
      <c r="EL32" s="562">
        <f t="shared" si="121"/>
        <v>0</v>
      </c>
      <c r="EM32" s="560">
        <f t="shared" si="121"/>
        <v>0</v>
      </c>
      <c r="EN32" s="561">
        <f t="shared" si="121"/>
        <v>0</v>
      </c>
      <c r="EO32" s="562">
        <f t="shared" si="121"/>
        <v>0</v>
      </c>
      <c r="EP32" s="560">
        <f t="shared" si="121"/>
        <v>0</v>
      </c>
      <c r="EQ32" s="561">
        <f t="shared" si="121"/>
        <v>0</v>
      </c>
      <c r="ER32" s="562">
        <f t="shared" si="121"/>
        <v>0</v>
      </c>
      <c r="ES32" s="560">
        <f t="shared" si="121"/>
        <v>0</v>
      </c>
      <c r="ET32" s="561">
        <f t="shared" si="121"/>
        <v>0</v>
      </c>
      <c r="EU32" s="562">
        <f t="shared" si="121"/>
        <v>0</v>
      </c>
      <c r="EV32" s="560">
        <f t="shared" si="121"/>
        <v>0</v>
      </c>
      <c r="EW32" s="561">
        <f t="shared" si="121"/>
        <v>0</v>
      </c>
      <c r="EX32" s="562">
        <f t="shared" si="121"/>
        <v>0</v>
      </c>
      <c r="EY32" s="560">
        <f t="shared" si="121"/>
        <v>0</v>
      </c>
      <c r="EZ32" s="561">
        <f t="shared" si="121"/>
        <v>0</v>
      </c>
      <c r="FA32" s="562">
        <f t="shared" si="121"/>
        <v>0</v>
      </c>
    </row>
    <row r="33" spans="1:157" s="564" customFormat="1" x14ac:dyDescent="0.2">
      <c r="A33" s="550"/>
      <c r="B33" s="551"/>
      <c r="C33" s="551"/>
      <c r="D33" s="551"/>
      <c r="E33" s="551"/>
      <c r="F33" s="551"/>
      <c r="G33" s="551"/>
      <c r="H33" s="551"/>
      <c r="I33" s="552" t="s">
        <v>463</v>
      </c>
      <c r="J33" s="553">
        <f>SUMIFS(J$8:J$31,$I$8:$I$31,"собств",$DQ$8:$DQ$31,"Рейс")</f>
        <v>0</v>
      </c>
      <c r="K33" s="554">
        <f>SUMIFS(K$8:K$31,$I$8:$I$31,"собств",$DQ$8:$DQ$31,"Рейс")</f>
        <v>0</v>
      </c>
      <c r="L33" s="554">
        <f>SUMIFS(L$8:L$31,$I$8:$I$31,"собств",$DQ$8:$DQ$31,"Рейс")</f>
        <v>0</v>
      </c>
      <c r="M33" s="555" t="str">
        <f t="shared" si="60"/>
        <v>-</v>
      </c>
      <c r="N33" s="556">
        <f t="shared" si="61"/>
        <v>0</v>
      </c>
      <c r="O33" s="555" t="str">
        <f t="shared" si="62"/>
        <v>-</v>
      </c>
      <c r="P33" s="557">
        <f t="shared" si="63"/>
        <v>0</v>
      </c>
      <c r="Q33" s="553">
        <f>SUMIFS(Q$8:Q$31,$I$8:$I$31,"собств",$DQ$8:$DQ$31,"Рейс")</f>
        <v>0</v>
      </c>
      <c r="R33" s="554">
        <f>SUMIFS(R$8:R$31,$I$8:$I$31,"собств",$DQ$8:$DQ$31,"Рейс")</f>
        <v>0</v>
      </c>
      <c r="S33" s="554">
        <f>SUMIFS(S$8:S$31,$I$8:$I$31,"собств",$DQ$8:$DQ$31,"Рейс")</f>
        <v>0</v>
      </c>
      <c r="T33" s="555">
        <f t="shared" si="64"/>
        <v>0</v>
      </c>
      <c r="U33" s="556">
        <f t="shared" si="65"/>
        <v>0</v>
      </c>
      <c r="V33" s="555">
        <f t="shared" si="66"/>
        <v>0</v>
      </c>
      <c r="W33" s="557">
        <f t="shared" si="67"/>
        <v>0</v>
      </c>
      <c r="X33" s="553">
        <f>SUMIFS(X$8:X$31,$I$8:$I$31,"собств",$DQ$8:$DQ$31,"Рейс")</f>
        <v>0</v>
      </c>
      <c r="Y33" s="554">
        <f>SUMIFS(Y$8:Y$31,$I$8:$I$31,"собств",$DQ$8:$DQ$31,"Рейс")</f>
        <v>0</v>
      </c>
      <c r="Z33" s="554">
        <f>SUMIFS(Z$8:Z$31,$I$8:$I$31,"собств",$DQ$8:$DQ$31,"Рейс")</f>
        <v>0</v>
      </c>
      <c r="AA33" s="555">
        <f t="shared" si="68"/>
        <v>0</v>
      </c>
      <c r="AB33" s="556">
        <f t="shared" si="69"/>
        <v>0</v>
      </c>
      <c r="AC33" s="555">
        <f t="shared" si="70"/>
        <v>0</v>
      </c>
      <c r="AD33" s="557">
        <f t="shared" si="71"/>
        <v>0</v>
      </c>
      <c r="AE33" s="553">
        <f>SUMIF($I$8:$I$31,"собств",AE$8:AE$31)</f>
        <v>0</v>
      </c>
      <c r="AF33" s="554">
        <f>SUMIF($I$8:$I$31,"собств",AF$8:AF$31)</f>
        <v>0</v>
      </c>
      <c r="AG33" s="554">
        <f>SUMIF($I$8:$I$31,"собств",AG$8:AG$31)</f>
        <v>0</v>
      </c>
      <c r="AH33" s="555">
        <f t="shared" si="72"/>
        <v>0</v>
      </c>
      <c r="AI33" s="556">
        <f t="shared" si="73"/>
        <v>0</v>
      </c>
      <c r="AJ33" s="555">
        <f t="shared" si="74"/>
        <v>0</v>
      </c>
      <c r="AK33" s="557">
        <f t="shared" si="75"/>
        <v>0</v>
      </c>
      <c r="AL33" s="558">
        <f>SUMIFS(AL$8:AL$31,$I$8:$I$31,"собств",$DQ$8:$DQ$31,"Рейс")</f>
        <v>0</v>
      </c>
      <c r="AM33" s="559">
        <f>SUMIFS(AM$8:AM$31,$I$8:$I$31,"собств",$DQ$8:$DQ$31,"Рейс")</f>
        <v>0</v>
      </c>
      <c r="AN33" s="559">
        <f>SUMIFS(AN$8:AN$31,$I$8:$I$31,"собств",$DQ$8:$DQ$31,"Рейс")</f>
        <v>0</v>
      </c>
      <c r="AO33" s="555">
        <f t="shared" si="76"/>
        <v>0</v>
      </c>
      <c r="AP33" s="556">
        <f t="shared" si="77"/>
        <v>0</v>
      </c>
      <c r="AQ33" s="555">
        <f t="shared" si="78"/>
        <v>0</v>
      </c>
      <c r="AR33" s="557">
        <f t="shared" si="79"/>
        <v>0</v>
      </c>
      <c r="AS33" s="553">
        <f>SUMIF($I$8:$I$31,"собств",AS$8:AS$31)</f>
        <v>0</v>
      </c>
      <c r="AT33" s="554">
        <f>SUMIF($I$8:$I$31,"собств",AT$8:AT$31)</f>
        <v>0</v>
      </c>
      <c r="AU33" s="554">
        <f>SUMIF($I$8:$I$31,"собств",AU$8:AU$31)</f>
        <v>0</v>
      </c>
      <c r="AV33" s="555">
        <f t="shared" si="80"/>
        <v>0</v>
      </c>
      <c r="AW33" s="556">
        <f t="shared" si="81"/>
        <v>0</v>
      </c>
      <c r="AX33" s="555">
        <f t="shared" si="82"/>
        <v>0</v>
      </c>
      <c r="AY33" s="557">
        <f t="shared" si="83"/>
        <v>0</v>
      </c>
      <c r="AZ33" s="558">
        <f>SUMIFS(AZ$8:AZ$31,$I$8:$I$31,"собств",$DQ$8:$DQ$31,"Рейс")</f>
        <v>0</v>
      </c>
      <c r="BA33" s="559">
        <f>SUMIFS(BA$8:BA$31,$I$8:$I$31,"собств",$DQ$8:$DQ$31,"Рейс")</f>
        <v>0</v>
      </c>
      <c r="BB33" s="559">
        <f>SUMIFS(BB$8:BB$31,$I$8:$I$31,"собств",$DQ$8:$DQ$31,"Рейс")</f>
        <v>0</v>
      </c>
      <c r="BC33" s="555">
        <f t="shared" si="84"/>
        <v>0</v>
      </c>
      <c r="BD33" s="556">
        <f t="shared" si="85"/>
        <v>0</v>
      </c>
      <c r="BE33" s="555">
        <f t="shared" si="86"/>
        <v>0</v>
      </c>
      <c r="BF33" s="557">
        <f t="shared" si="87"/>
        <v>0</v>
      </c>
      <c r="BG33" s="553">
        <f>SUMIF($I$8:$I$31,"собств",BG$8:BG$31)</f>
        <v>0</v>
      </c>
      <c r="BH33" s="554">
        <f>SUMIF($I$8:$I$31,"собств",BH$8:BH$31)</f>
        <v>0</v>
      </c>
      <c r="BI33" s="554">
        <f>SUMIF($I$8:$I$31,"собств",BI$8:BI$31)</f>
        <v>0</v>
      </c>
      <c r="BJ33" s="555">
        <f t="shared" si="88"/>
        <v>0</v>
      </c>
      <c r="BK33" s="556">
        <f t="shared" si="89"/>
        <v>0</v>
      </c>
      <c r="BL33" s="555">
        <f t="shared" si="90"/>
        <v>0</v>
      </c>
      <c r="BM33" s="557">
        <f t="shared" si="91"/>
        <v>0</v>
      </c>
      <c r="BN33" s="558">
        <f>SUMIFS(BN$8:BN$31,$I$8:$I$31,"собств",$DQ$8:$DQ$31,"Рейс")</f>
        <v>0</v>
      </c>
      <c r="BO33" s="559">
        <f>SUMIFS(BO$8:BO$31,$I$8:$I$31,"собств",$DQ$8:$DQ$31,"Рейс")</f>
        <v>0</v>
      </c>
      <c r="BP33" s="559">
        <f>SUMIFS(BP$8:BP$31,$I$8:$I$31,"собств",$DQ$8:$DQ$31,"Рейс")</f>
        <v>0</v>
      </c>
      <c r="BQ33" s="555">
        <f t="shared" si="92"/>
        <v>0</v>
      </c>
      <c r="BR33" s="556">
        <f t="shared" si="93"/>
        <v>0</v>
      </c>
      <c r="BS33" s="555">
        <f t="shared" si="94"/>
        <v>0</v>
      </c>
      <c r="BT33" s="557">
        <f t="shared" si="95"/>
        <v>0</v>
      </c>
      <c r="BU33" s="553">
        <f>SUMIFS(BU$8:BU$31,$I$8:$I$31,"собств",$DQ$8:$DQ$31,"Рейс")</f>
        <v>0</v>
      </c>
      <c r="BV33" s="554">
        <f>SUMIFS(BV$8:BV$31,$I$8:$I$31,"собств",$DQ$8:$DQ$31,"Рейс")</f>
        <v>0</v>
      </c>
      <c r="BW33" s="554">
        <f>SUMIFS(BW$8:BW$31,$I$8:$I$31,"собств",$DQ$8:$DQ$31,"Рейс")</f>
        <v>0</v>
      </c>
      <c r="BX33" s="555" t="str">
        <f t="shared" si="96"/>
        <v>-</v>
      </c>
      <c r="BY33" s="556">
        <f t="shared" si="97"/>
        <v>0</v>
      </c>
      <c r="BZ33" s="555" t="str">
        <f t="shared" si="98"/>
        <v>-</v>
      </c>
      <c r="CA33" s="557">
        <f t="shared" si="99"/>
        <v>0</v>
      </c>
      <c r="CB33" s="553">
        <f>SUMIF($I$8:$I$31,"собств",CB$8:CB$31)</f>
        <v>0</v>
      </c>
      <c r="CC33" s="554">
        <f>SUMIF($I$8:$I$31,"собств",CC$8:CC$31)</f>
        <v>0</v>
      </c>
      <c r="CD33" s="554">
        <f>SUMIF($I$8:$I$31,"собств",CD$8:CD$31)</f>
        <v>0</v>
      </c>
      <c r="CE33" s="555">
        <f t="shared" si="100"/>
        <v>0</v>
      </c>
      <c r="CF33" s="556">
        <f t="shared" si="101"/>
        <v>0</v>
      </c>
      <c r="CG33" s="555">
        <f t="shared" si="102"/>
        <v>0</v>
      </c>
      <c r="CH33" s="557">
        <f t="shared" si="103"/>
        <v>0</v>
      </c>
      <c r="CI33" s="553">
        <f>SUMIF($I$8:$I$31,"собств",CI$8:CI$31)</f>
        <v>0</v>
      </c>
      <c r="CJ33" s="554">
        <f>SUMIF($I$8:$I$31,"собств",CJ$8:CJ$31)</f>
        <v>0</v>
      </c>
      <c r="CK33" s="554">
        <f>SUMIF($I$8:$I$31,"собств",CK$8:CK$31)</f>
        <v>0</v>
      </c>
      <c r="CL33" s="555">
        <f t="shared" si="104"/>
        <v>0</v>
      </c>
      <c r="CM33" s="556">
        <f t="shared" si="105"/>
        <v>0</v>
      </c>
      <c r="CN33" s="555">
        <f t="shared" si="106"/>
        <v>0</v>
      </c>
      <c r="CO33" s="557">
        <f t="shared" si="107"/>
        <v>0</v>
      </c>
      <c r="CP33" s="553">
        <f>SUMIF($I$8:$I$31,"собств",CP$8:CP$31)</f>
        <v>0</v>
      </c>
      <c r="CQ33" s="554">
        <f>SUMIF($I$8:$I$31,"собств",CQ$8:CQ$31)</f>
        <v>0</v>
      </c>
      <c r="CR33" s="554">
        <f>SUMIF($I$8:$I$31,"собств",CR$8:CR$31)</f>
        <v>0</v>
      </c>
      <c r="CS33" s="555">
        <f t="shared" si="108"/>
        <v>0</v>
      </c>
      <c r="CT33" s="556">
        <f t="shared" si="109"/>
        <v>0</v>
      </c>
      <c r="CU33" s="555">
        <f t="shared" si="110"/>
        <v>0</v>
      </c>
      <c r="CV33" s="557">
        <f t="shared" si="111"/>
        <v>0</v>
      </c>
      <c r="CW33" s="553">
        <f>SUMIF($I$8:$I$31,"собств",CW$8:CW$31)</f>
        <v>0</v>
      </c>
      <c r="CX33" s="554">
        <f>SUMIF($I$8:$I$31,"собств",CX$8:CX$31)</f>
        <v>0</v>
      </c>
      <c r="CY33" s="554">
        <f>SUMIF($I$8:$I$31,"собств",CY$8:CY$31)</f>
        <v>0</v>
      </c>
      <c r="CZ33" s="555">
        <f t="shared" si="112"/>
        <v>0</v>
      </c>
      <c r="DA33" s="556">
        <f t="shared" si="113"/>
        <v>0</v>
      </c>
      <c r="DB33" s="555">
        <f t="shared" si="114"/>
        <v>0</v>
      </c>
      <c r="DC33" s="557">
        <f t="shared" si="115"/>
        <v>0</v>
      </c>
      <c r="DD33" s="553">
        <f>SUMIF($I$8:$I$31,"собств",DD$8:DD$31)</f>
        <v>0</v>
      </c>
      <c r="DE33" s="554">
        <f>SUMIF($I$8:$I$31,"собств",DE$8:DE$31)</f>
        <v>0</v>
      </c>
      <c r="DF33" s="554">
        <f>SUMIF($I$8:$I$31,"собств",DF$8:DF$31)</f>
        <v>0</v>
      </c>
      <c r="DG33" s="555">
        <f t="shared" si="116"/>
        <v>0</v>
      </c>
      <c r="DH33" s="556">
        <f t="shared" si="117"/>
        <v>0</v>
      </c>
      <c r="DI33" s="555">
        <f t="shared" si="118"/>
        <v>0</v>
      </c>
      <c r="DJ33" s="557">
        <f t="shared" si="119"/>
        <v>0</v>
      </c>
      <c r="DK33" s="560">
        <f t="shared" ref="DK33:DP33" si="122">SUMIFS(DK$8:DK$31,$I$8:$I$31,"собств",$DQ$8:$DQ$31,"Рейс")</f>
        <v>0</v>
      </c>
      <c r="DL33" s="561">
        <f t="shared" si="122"/>
        <v>0</v>
      </c>
      <c r="DM33" s="562">
        <f t="shared" si="122"/>
        <v>0</v>
      </c>
      <c r="DN33" s="560">
        <f t="shared" si="122"/>
        <v>0</v>
      </c>
      <c r="DO33" s="561">
        <f t="shared" si="122"/>
        <v>0</v>
      </c>
      <c r="DP33" s="562">
        <f t="shared" si="122"/>
        <v>0</v>
      </c>
      <c r="DQ33" s="563"/>
      <c r="DR33" s="560">
        <f t="shared" ref="DR33:FA33" si="123">SUMIFS(DR$8:DR$31,$I$8:$I$31,"собств",$DQ$8:$DQ$31,"Рейс")</f>
        <v>0</v>
      </c>
      <c r="DS33" s="561">
        <f t="shared" si="123"/>
        <v>0</v>
      </c>
      <c r="DT33" s="562">
        <f t="shared" si="123"/>
        <v>0</v>
      </c>
      <c r="DU33" s="560">
        <f t="shared" si="123"/>
        <v>0</v>
      </c>
      <c r="DV33" s="561">
        <f t="shared" si="123"/>
        <v>0</v>
      </c>
      <c r="DW33" s="562">
        <f t="shared" si="123"/>
        <v>0</v>
      </c>
      <c r="DX33" s="560">
        <f t="shared" si="123"/>
        <v>0</v>
      </c>
      <c r="DY33" s="561">
        <f t="shared" si="123"/>
        <v>0</v>
      </c>
      <c r="DZ33" s="562">
        <f t="shared" si="123"/>
        <v>0</v>
      </c>
      <c r="EA33" s="560">
        <f t="shared" si="123"/>
        <v>0</v>
      </c>
      <c r="EB33" s="561">
        <f t="shared" si="123"/>
        <v>0</v>
      </c>
      <c r="EC33" s="562">
        <f t="shared" si="123"/>
        <v>0</v>
      </c>
      <c r="ED33" s="560">
        <f t="shared" si="123"/>
        <v>0</v>
      </c>
      <c r="EE33" s="561">
        <f t="shared" si="123"/>
        <v>0</v>
      </c>
      <c r="EF33" s="562">
        <f t="shared" si="123"/>
        <v>0</v>
      </c>
      <c r="EG33" s="560">
        <f t="shared" si="123"/>
        <v>0</v>
      </c>
      <c r="EH33" s="561">
        <f t="shared" si="123"/>
        <v>0</v>
      </c>
      <c r="EI33" s="562">
        <f t="shared" si="123"/>
        <v>0</v>
      </c>
      <c r="EJ33" s="560">
        <f t="shared" si="123"/>
        <v>0</v>
      </c>
      <c r="EK33" s="561">
        <f t="shared" si="123"/>
        <v>0</v>
      </c>
      <c r="EL33" s="562">
        <f t="shared" si="123"/>
        <v>0</v>
      </c>
      <c r="EM33" s="560">
        <f t="shared" si="123"/>
        <v>0</v>
      </c>
      <c r="EN33" s="561">
        <f t="shared" si="123"/>
        <v>0</v>
      </c>
      <c r="EO33" s="562">
        <f t="shared" si="123"/>
        <v>0</v>
      </c>
      <c r="EP33" s="560">
        <f t="shared" si="123"/>
        <v>0</v>
      </c>
      <c r="EQ33" s="561">
        <f t="shared" si="123"/>
        <v>0</v>
      </c>
      <c r="ER33" s="562">
        <f t="shared" si="123"/>
        <v>0</v>
      </c>
      <c r="ES33" s="560">
        <f t="shared" si="123"/>
        <v>0</v>
      </c>
      <c r="ET33" s="561">
        <f t="shared" si="123"/>
        <v>0</v>
      </c>
      <c r="EU33" s="562">
        <f t="shared" si="123"/>
        <v>0</v>
      </c>
      <c r="EV33" s="560">
        <f t="shared" si="123"/>
        <v>0</v>
      </c>
      <c r="EW33" s="561">
        <f t="shared" si="123"/>
        <v>0</v>
      </c>
      <c r="EX33" s="562">
        <f t="shared" si="123"/>
        <v>0</v>
      </c>
      <c r="EY33" s="560">
        <f t="shared" si="123"/>
        <v>0</v>
      </c>
      <c r="EZ33" s="561">
        <f t="shared" si="123"/>
        <v>0</v>
      </c>
      <c r="FA33" s="562">
        <f t="shared" si="123"/>
        <v>0</v>
      </c>
    </row>
    <row r="34" spans="1:157" s="564" customFormat="1" x14ac:dyDescent="0.2">
      <c r="A34" s="550" t="s">
        <v>464</v>
      </c>
      <c r="B34" s="551" t="s">
        <v>464</v>
      </c>
      <c r="C34" s="551" t="s">
        <v>464</v>
      </c>
      <c r="D34" s="551"/>
      <c r="E34" s="551"/>
      <c r="F34" s="551"/>
      <c r="G34" s="551"/>
      <c r="H34" s="551"/>
      <c r="I34" s="552" t="s">
        <v>465</v>
      </c>
      <c r="J34" s="553">
        <f>J32+J33</f>
        <v>0</v>
      </c>
      <c r="K34" s="554">
        <f t="shared" ref="K34:L34" si="124">K32+K33</f>
        <v>0</v>
      </c>
      <c r="L34" s="554">
        <f t="shared" si="124"/>
        <v>0</v>
      </c>
      <c r="M34" s="555" t="str">
        <f t="shared" si="60"/>
        <v>-</v>
      </c>
      <c r="N34" s="556">
        <f t="shared" si="61"/>
        <v>0</v>
      </c>
      <c r="O34" s="555" t="str">
        <f t="shared" si="62"/>
        <v>-</v>
      </c>
      <c r="P34" s="557">
        <f t="shared" si="63"/>
        <v>0</v>
      </c>
      <c r="Q34" s="553">
        <f t="shared" ref="Q34:S34" si="125">Q32+Q33</f>
        <v>0</v>
      </c>
      <c r="R34" s="554">
        <f t="shared" si="125"/>
        <v>0</v>
      </c>
      <c r="S34" s="554">
        <f t="shared" si="125"/>
        <v>0</v>
      </c>
      <c r="T34" s="555">
        <f t="shared" si="64"/>
        <v>0</v>
      </c>
      <c r="U34" s="556">
        <f t="shared" si="65"/>
        <v>0</v>
      </c>
      <c r="V34" s="555">
        <f t="shared" si="66"/>
        <v>0</v>
      </c>
      <c r="W34" s="557">
        <f t="shared" si="67"/>
        <v>0</v>
      </c>
      <c r="X34" s="553">
        <f t="shared" ref="X34:Z34" si="126">X32+X33</f>
        <v>0</v>
      </c>
      <c r="Y34" s="554">
        <f t="shared" si="126"/>
        <v>0</v>
      </c>
      <c r="Z34" s="554">
        <f t="shared" si="126"/>
        <v>0</v>
      </c>
      <c r="AA34" s="555">
        <f t="shared" si="68"/>
        <v>0</v>
      </c>
      <c r="AB34" s="556">
        <f t="shared" si="69"/>
        <v>0</v>
      </c>
      <c r="AC34" s="555">
        <f t="shared" si="70"/>
        <v>0</v>
      </c>
      <c r="AD34" s="557">
        <f t="shared" si="71"/>
        <v>0</v>
      </c>
      <c r="AE34" s="553">
        <f t="shared" ref="AE34:AG34" si="127">AE32+AE33</f>
        <v>0</v>
      </c>
      <c r="AF34" s="554">
        <f t="shared" si="127"/>
        <v>0</v>
      </c>
      <c r="AG34" s="554">
        <f t="shared" si="127"/>
        <v>0</v>
      </c>
      <c r="AH34" s="555">
        <f t="shared" si="72"/>
        <v>0</v>
      </c>
      <c r="AI34" s="556">
        <f t="shared" si="73"/>
        <v>0</v>
      </c>
      <c r="AJ34" s="555">
        <f t="shared" si="74"/>
        <v>0</v>
      </c>
      <c r="AK34" s="557">
        <f t="shared" si="75"/>
        <v>0</v>
      </c>
      <c r="AL34" s="558">
        <f t="shared" ref="AL34:AN34" si="128">AL32+AL33</f>
        <v>0</v>
      </c>
      <c r="AM34" s="559">
        <f t="shared" si="128"/>
        <v>0</v>
      </c>
      <c r="AN34" s="559">
        <f t="shared" si="128"/>
        <v>0</v>
      </c>
      <c r="AO34" s="555">
        <f t="shared" si="76"/>
        <v>0</v>
      </c>
      <c r="AP34" s="556">
        <f t="shared" si="77"/>
        <v>0</v>
      </c>
      <c r="AQ34" s="555">
        <f t="shared" si="78"/>
        <v>0</v>
      </c>
      <c r="AR34" s="557">
        <f t="shared" si="79"/>
        <v>0</v>
      </c>
      <c r="AS34" s="553">
        <f t="shared" ref="AS34:AU34" si="129">AS32+AS33</f>
        <v>0</v>
      </c>
      <c r="AT34" s="554">
        <f t="shared" si="129"/>
        <v>0</v>
      </c>
      <c r="AU34" s="554">
        <f t="shared" si="129"/>
        <v>0</v>
      </c>
      <c r="AV34" s="555">
        <f t="shared" si="80"/>
        <v>0</v>
      </c>
      <c r="AW34" s="556">
        <f t="shared" si="81"/>
        <v>0</v>
      </c>
      <c r="AX34" s="555">
        <f t="shared" si="82"/>
        <v>0</v>
      </c>
      <c r="AY34" s="557">
        <f t="shared" si="83"/>
        <v>0</v>
      </c>
      <c r="AZ34" s="558">
        <f t="shared" ref="AZ34:BB34" si="130">AZ32+AZ33</f>
        <v>0</v>
      </c>
      <c r="BA34" s="559">
        <f t="shared" si="130"/>
        <v>0</v>
      </c>
      <c r="BB34" s="559">
        <f t="shared" si="130"/>
        <v>0</v>
      </c>
      <c r="BC34" s="555">
        <f t="shared" si="84"/>
        <v>0</v>
      </c>
      <c r="BD34" s="556">
        <f t="shared" si="85"/>
        <v>0</v>
      </c>
      <c r="BE34" s="555">
        <f t="shared" si="86"/>
        <v>0</v>
      </c>
      <c r="BF34" s="557">
        <f t="shared" si="87"/>
        <v>0</v>
      </c>
      <c r="BG34" s="553">
        <f t="shared" ref="BG34:BI34" si="131">BG32+BG33</f>
        <v>0</v>
      </c>
      <c r="BH34" s="554">
        <f t="shared" si="131"/>
        <v>0</v>
      </c>
      <c r="BI34" s="554">
        <f t="shared" si="131"/>
        <v>0</v>
      </c>
      <c r="BJ34" s="555">
        <f t="shared" si="88"/>
        <v>0</v>
      </c>
      <c r="BK34" s="556">
        <f t="shared" si="89"/>
        <v>0</v>
      </c>
      <c r="BL34" s="555">
        <f t="shared" si="90"/>
        <v>0</v>
      </c>
      <c r="BM34" s="557">
        <f t="shared" si="91"/>
        <v>0</v>
      </c>
      <c r="BN34" s="558">
        <f t="shared" ref="BN34:BP34" si="132">BN32+BN33</f>
        <v>0</v>
      </c>
      <c r="BO34" s="559">
        <f t="shared" si="132"/>
        <v>0</v>
      </c>
      <c r="BP34" s="559">
        <f t="shared" si="132"/>
        <v>0</v>
      </c>
      <c r="BQ34" s="555">
        <f t="shared" si="92"/>
        <v>0</v>
      </c>
      <c r="BR34" s="556">
        <f t="shared" si="93"/>
        <v>0</v>
      </c>
      <c r="BS34" s="555">
        <f t="shared" si="94"/>
        <v>0</v>
      </c>
      <c r="BT34" s="557">
        <f t="shared" si="95"/>
        <v>0</v>
      </c>
      <c r="BU34" s="553">
        <f t="shared" ref="BU34:BW34" si="133">BU32+BU33</f>
        <v>0</v>
      </c>
      <c r="BV34" s="554">
        <f t="shared" si="133"/>
        <v>0</v>
      </c>
      <c r="BW34" s="554">
        <f t="shared" si="133"/>
        <v>0</v>
      </c>
      <c r="BX34" s="555" t="str">
        <f t="shared" si="96"/>
        <v>-</v>
      </c>
      <c r="BY34" s="556">
        <f t="shared" si="97"/>
        <v>0</v>
      </c>
      <c r="BZ34" s="555" t="str">
        <f t="shared" si="98"/>
        <v>-</v>
      </c>
      <c r="CA34" s="557">
        <f t="shared" si="99"/>
        <v>0</v>
      </c>
      <c r="CB34" s="553">
        <f t="shared" ref="CB34:CD34" si="134">CB32+CB33</f>
        <v>0</v>
      </c>
      <c r="CC34" s="554">
        <f t="shared" si="134"/>
        <v>0</v>
      </c>
      <c r="CD34" s="554">
        <f t="shared" si="134"/>
        <v>0</v>
      </c>
      <c r="CE34" s="555">
        <f t="shared" si="100"/>
        <v>0</v>
      </c>
      <c r="CF34" s="556">
        <f t="shared" si="101"/>
        <v>0</v>
      </c>
      <c r="CG34" s="555">
        <f t="shared" si="102"/>
        <v>0</v>
      </c>
      <c r="CH34" s="557">
        <f t="shared" si="103"/>
        <v>0</v>
      </c>
      <c r="CI34" s="553">
        <f t="shared" ref="CI34:CK34" si="135">CI32+CI33</f>
        <v>0</v>
      </c>
      <c r="CJ34" s="554">
        <f t="shared" si="135"/>
        <v>0</v>
      </c>
      <c r="CK34" s="554">
        <f t="shared" si="135"/>
        <v>0</v>
      </c>
      <c r="CL34" s="555">
        <f t="shared" si="104"/>
        <v>0</v>
      </c>
      <c r="CM34" s="556">
        <f t="shared" si="105"/>
        <v>0</v>
      </c>
      <c r="CN34" s="555">
        <f t="shared" si="106"/>
        <v>0</v>
      </c>
      <c r="CO34" s="557">
        <f t="shared" si="107"/>
        <v>0</v>
      </c>
      <c r="CP34" s="553">
        <f t="shared" ref="CP34:CR34" si="136">CP32+CP33</f>
        <v>0</v>
      </c>
      <c r="CQ34" s="554">
        <f t="shared" si="136"/>
        <v>0</v>
      </c>
      <c r="CR34" s="554">
        <f t="shared" si="136"/>
        <v>0</v>
      </c>
      <c r="CS34" s="555">
        <f t="shared" si="108"/>
        <v>0</v>
      </c>
      <c r="CT34" s="556">
        <f t="shared" si="109"/>
        <v>0</v>
      </c>
      <c r="CU34" s="555">
        <f t="shared" si="110"/>
        <v>0</v>
      </c>
      <c r="CV34" s="557">
        <f t="shared" si="111"/>
        <v>0</v>
      </c>
      <c r="CW34" s="553">
        <f t="shared" ref="CW34:CY34" si="137">CW32+CW33</f>
        <v>0</v>
      </c>
      <c r="CX34" s="554">
        <f t="shared" si="137"/>
        <v>0</v>
      </c>
      <c r="CY34" s="554">
        <f t="shared" si="137"/>
        <v>0</v>
      </c>
      <c r="CZ34" s="555">
        <f t="shared" si="112"/>
        <v>0</v>
      </c>
      <c r="DA34" s="556">
        <f t="shared" si="113"/>
        <v>0</v>
      </c>
      <c r="DB34" s="555">
        <f t="shared" si="114"/>
        <v>0</v>
      </c>
      <c r="DC34" s="557">
        <f t="shared" si="115"/>
        <v>0</v>
      </c>
      <c r="DD34" s="553">
        <f t="shared" ref="DD34:DF34" si="138">DD32+DD33</f>
        <v>0</v>
      </c>
      <c r="DE34" s="554">
        <f t="shared" si="138"/>
        <v>0</v>
      </c>
      <c r="DF34" s="554">
        <f t="shared" si="138"/>
        <v>0</v>
      </c>
      <c r="DG34" s="555">
        <f t="shared" si="116"/>
        <v>0</v>
      </c>
      <c r="DH34" s="556">
        <f t="shared" si="117"/>
        <v>0</v>
      </c>
      <c r="DI34" s="555">
        <f t="shared" si="118"/>
        <v>0</v>
      </c>
      <c r="DJ34" s="557">
        <f t="shared" si="119"/>
        <v>0</v>
      </c>
      <c r="DK34" s="560">
        <f t="shared" ref="DK34:DP34" si="139">DK32+DK33</f>
        <v>0</v>
      </c>
      <c r="DL34" s="561">
        <f t="shared" si="139"/>
        <v>0</v>
      </c>
      <c r="DM34" s="562">
        <f t="shared" si="139"/>
        <v>0</v>
      </c>
      <c r="DN34" s="560">
        <f t="shared" si="139"/>
        <v>0</v>
      </c>
      <c r="DO34" s="561">
        <f t="shared" si="139"/>
        <v>0</v>
      </c>
      <c r="DP34" s="562">
        <f t="shared" si="139"/>
        <v>0</v>
      </c>
      <c r="DQ34" s="563"/>
      <c r="DR34" s="560">
        <f t="shared" ref="DR34:FA34" si="140">DR32+DR33</f>
        <v>0</v>
      </c>
      <c r="DS34" s="561">
        <f t="shared" si="140"/>
        <v>0</v>
      </c>
      <c r="DT34" s="562">
        <f t="shared" si="140"/>
        <v>0</v>
      </c>
      <c r="DU34" s="560">
        <f t="shared" si="140"/>
        <v>0</v>
      </c>
      <c r="DV34" s="561">
        <f t="shared" si="140"/>
        <v>0</v>
      </c>
      <c r="DW34" s="562">
        <f t="shared" si="140"/>
        <v>0</v>
      </c>
      <c r="DX34" s="560">
        <f t="shared" si="140"/>
        <v>0</v>
      </c>
      <c r="DY34" s="561">
        <f t="shared" si="140"/>
        <v>0</v>
      </c>
      <c r="DZ34" s="562">
        <f t="shared" si="140"/>
        <v>0</v>
      </c>
      <c r="EA34" s="560">
        <f t="shared" si="140"/>
        <v>0</v>
      </c>
      <c r="EB34" s="561">
        <f t="shared" si="140"/>
        <v>0</v>
      </c>
      <c r="EC34" s="562">
        <f t="shared" si="140"/>
        <v>0</v>
      </c>
      <c r="ED34" s="560">
        <f t="shared" si="140"/>
        <v>0</v>
      </c>
      <c r="EE34" s="561">
        <f t="shared" si="140"/>
        <v>0</v>
      </c>
      <c r="EF34" s="565">
        <f t="shared" si="140"/>
        <v>0</v>
      </c>
      <c r="EG34" s="560">
        <f t="shared" si="140"/>
        <v>0</v>
      </c>
      <c r="EH34" s="561">
        <f t="shared" si="140"/>
        <v>0</v>
      </c>
      <c r="EI34" s="562">
        <f t="shared" si="140"/>
        <v>0</v>
      </c>
      <c r="EJ34" s="560">
        <f t="shared" si="140"/>
        <v>0</v>
      </c>
      <c r="EK34" s="561">
        <f t="shared" si="140"/>
        <v>0</v>
      </c>
      <c r="EL34" s="562">
        <f t="shared" si="140"/>
        <v>0</v>
      </c>
      <c r="EM34" s="560">
        <f t="shared" si="140"/>
        <v>0</v>
      </c>
      <c r="EN34" s="561">
        <f t="shared" si="140"/>
        <v>0</v>
      </c>
      <c r="EO34" s="562">
        <f t="shared" si="140"/>
        <v>0</v>
      </c>
      <c r="EP34" s="560">
        <f t="shared" si="140"/>
        <v>0</v>
      </c>
      <c r="EQ34" s="561">
        <f t="shared" si="140"/>
        <v>0</v>
      </c>
      <c r="ER34" s="562">
        <f t="shared" si="140"/>
        <v>0</v>
      </c>
      <c r="ES34" s="560">
        <f t="shared" si="140"/>
        <v>0</v>
      </c>
      <c r="ET34" s="561">
        <f t="shared" si="140"/>
        <v>0</v>
      </c>
      <c r="EU34" s="562">
        <f t="shared" si="140"/>
        <v>0</v>
      </c>
      <c r="EV34" s="560">
        <f t="shared" si="140"/>
        <v>0</v>
      </c>
      <c r="EW34" s="561">
        <f t="shared" si="140"/>
        <v>0</v>
      </c>
      <c r="EX34" s="562">
        <f t="shared" si="140"/>
        <v>0</v>
      </c>
      <c r="EY34" s="560">
        <f t="shared" si="140"/>
        <v>0</v>
      </c>
      <c r="EZ34" s="561">
        <f t="shared" si="140"/>
        <v>0</v>
      </c>
      <c r="FA34" s="562">
        <f t="shared" si="140"/>
        <v>0</v>
      </c>
    </row>
    <row r="36" spans="1:157" x14ac:dyDescent="0.2">
      <c r="DE36" s="567"/>
    </row>
  </sheetData>
  <mergeCells count="100">
    <mergeCell ref="DL6:DM6"/>
    <mergeCell ref="EW6:EX6"/>
    <mergeCell ref="EZ6:FA6"/>
    <mergeCell ref="EE6:EF6"/>
    <mergeCell ref="EH6:EI6"/>
    <mergeCell ref="EK6:EL6"/>
    <mergeCell ref="EN6:EO6"/>
    <mergeCell ref="EQ6:ER6"/>
    <mergeCell ref="ET6:EU6"/>
    <mergeCell ref="CZ6:DA6"/>
    <mergeCell ref="DB6:DC6"/>
    <mergeCell ref="DE6:DF6"/>
    <mergeCell ref="DG6:DH6"/>
    <mergeCell ref="DI6:DJ6"/>
    <mergeCell ref="CN6:CO6"/>
    <mergeCell ref="CQ6:CR6"/>
    <mergeCell ref="CS6:CT6"/>
    <mergeCell ref="CU6:CV6"/>
    <mergeCell ref="CX6:CY6"/>
    <mergeCell ref="CL6:CM6"/>
    <mergeCell ref="BL6:BM6"/>
    <mergeCell ref="BO6:BP6"/>
    <mergeCell ref="BQ6:BR6"/>
    <mergeCell ref="BS6:BT6"/>
    <mergeCell ref="BV6:BW6"/>
    <mergeCell ref="BX6:BY6"/>
    <mergeCell ref="BZ6:CA6"/>
    <mergeCell ref="CC6:CD6"/>
    <mergeCell ref="CE6:CF6"/>
    <mergeCell ref="CG6:CH6"/>
    <mergeCell ref="CJ6:CK6"/>
    <mergeCell ref="BJ6:BK6"/>
    <mergeCell ref="AJ6:AK6"/>
    <mergeCell ref="AM6:AN6"/>
    <mergeCell ref="AO6:AP6"/>
    <mergeCell ref="AQ6:AR6"/>
    <mergeCell ref="AT6:AU6"/>
    <mergeCell ref="AV6:AW6"/>
    <mergeCell ref="AX6:AY6"/>
    <mergeCell ref="BA6:BB6"/>
    <mergeCell ref="BC6:BD6"/>
    <mergeCell ref="BE6:BF6"/>
    <mergeCell ref="BH6:BI6"/>
    <mergeCell ref="AH6:AI6"/>
    <mergeCell ref="I6:I7"/>
    <mergeCell ref="K6:L6"/>
    <mergeCell ref="M6:N6"/>
    <mergeCell ref="O6:P6"/>
    <mergeCell ref="R6:S6"/>
    <mergeCell ref="T6:U6"/>
    <mergeCell ref="V6:W6"/>
    <mergeCell ref="Y6:Z6"/>
    <mergeCell ref="AA6:AB6"/>
    <mergeCell ref="AC6:AD6"/>
    <mergeCell ref="AF6:AG6"/>
    <mergeCell ref="EV5:EX5"/>
    <mergeCell ref="EY5:FA5"/>
    <mergeCell ref="A6:A7"/>
    <mergeCell ref="B6:B7"/>
    <mergeCell ref="C6:C7"/>
    <mergeCell ref="D6:D7"/>
    <mergeCell ref="E6:E7"/>
    <mergeCell ref="F6:F7"/>
    <mergeCell ref="G6:G7"/>
    <mergeCell ref="H6:H7"/>
    <mergeCell ref="ED5:EF5"/>
    <mergeCell ref="EG5:EI5"/>
    <mergeCell ref="EJ5:EL5"/>
    <mergeCell ref="EM5:EO5"/>
    <mergeCell ref="EP5:ER5"/>
    <mergeCell ref="ES5:EU5"/>
    <mergeCell ref="DN5:DP5"/>
    <mergeCell ref="DQ5:DQ7"/>
    <mergeCell ref="DR5:DT5"/>
    <mergeCell ref="DU5:DW5"/>
    <mergeCell ref="DX5:DZ5"/>
    <mergeCell ref="DO6:DP6"/>
    <mergeCell ref="EA5:EC5"/>
    <mergeCell ref="DS6:DT6"/>
    <mergeCell ref="DV6:DW6"/>
    <mergeCell ref="DY6:DZ6"/>
    <mergeCell ref="EB6:EC6"/>
    <mergeCell ref="DK5:DM5"/>
    <mergeCell ref="AL5:AR5"/>
    <mergeCell ref="AS5:AY5"/>
    <mergeCell ref="AZ5:BF5"/>
    <mergeCell ref="BG5:BM5"/>
    <mergeCell ref="BN5:BT5"/>
    <mergeCell ref="BU5:CA5"/>
    <mergeCell ref="CB5:CH5"/>
    <mergeCell ref="CI5:CO5"/>
    <mergeCell ref="CP5:CV5"/>
    <mergeCell ref="CW5:DC5"/>
    <mergeCell ref="DD5:DJ5"/>
    <mergeCell ref="AE5:AK5"/>
    <mergeCell ref="X1:Z1"/>
    <mergeCell ref="A5:I5"/>
    <mergeCell ref="J5:P5"/>
    <mergeCell ref="Q5:W5"/>
    <mergeCell ref="X5:AD5"/>
  </mergeCells>
  <conditionalFormatting sqref="M8:M31 O8:O31">
    <cfRule type="cellIs" dxfId="122" priority="45" operator="lessThan">
      <formula>1</formula>
    </cfRule>
  </conditionalFormatting>
  <conditionalFormatting sqref="BX32:BX34">
    <cfRule type="cellIs" dxfId="121" priority="44" operator="lessThan">
      <formula>1</formula>
    </cfRule>
  </conditionalFormatting>
  <conditionalFormatting sqref="BZ32:BZ34">
    <cfRule type="cellIs" dxfId="120" priority="43" operator="lessThan">
      <formula>1</formula>
    </cfRule>
  </conditionalFormatting>
  <conditionalFormatting sqref="BC32:BC34">
    <cfRule type="cellIs" dxfId="119" priority="30" operator="lessThan">
      <formula>1</formula>
    </cfRule>
  </conditionalFormatting>
  <conditionalFormatting sqref="BE32:BE34">
    <cfRule type="cellIs" dxfId="118" priority="29" operator="lessThan">
      <formula>1</formula>
    </cfRule>
  </conditionalFormatting>
  <conditionalFormatting sqref="AV32:AV34">
    <cfRule type="cellIs" dxfId="117" priority="32" operator="lessThan">
      <formula>1</formula>
    </cfRule>
  </conditionalFormatting>
  <conditionalFormatting sqref="AX32:AX34">
    <cfRule type="cellIs" dxfId="116" priority="31" operator="lessThan">
      <formula>1</formula>
    </cfRule>
  </conditionalFormatting>
  <conditionalFormatting sqref="AO32:AO34">
    <cfRule type="cellIs" dxfId="115" priority="34" operator="lessThan">
      <formula>1</formula>
    </cfRule>
  </conditionalFormatting>
  <conditionalFormatting sqref="AQ32:AQ34">
    <cfRule type="cellIs" dxfId="114" priority="33" operator="lessThan">
      <formula>1</formula>
    </cfRule>
  </conditionalFormatting>
  <conditionalFormatting sqref="AH32:AH34">
    <cfRule type="cellIs" dxfId="113" priority="36" operator="lessThan">
      <formula>1</formula>
    </cfRule>
  </conditionalFormatting>
  <conditionalFormatting sqref="AJ32:AJ34">
    <cfRule type="cellIs" dxfId="112" priority="35" operator="lessThan">
      <formula>1</formula>
    </cfRule>
  </conditionalFormatting>
  <conditionalFormatting sqref="M32:M34">
    <cfRule type="cellIs" dxfId="111" priority="42" operator="lessThan">
      <formula>1</formula>
    </cfRule>
  </conditionalFormatting>
  <conditionalFormatting sqref="O32:O34">
    <cfRule type="cellIs" dxfId="110" priority="41" operator="lessThan">
      <formula>1</formula>
    </cfRule>
  </conditionalFormatting>
  <conditionalFormatting sqref="T32:T34">
    <cfRule type="cellIs" dxfId="109" priority="40" operator="lessThan">
      <formula>1</formula>
    </cfRule>
  </conditionalFormatting>
  <conditionalFormatting sqref="V32:V34">
    <cfRule type="cellIs" dxfId="108" priority="39" operator="lessThan">
      <formula>1</formula>
    </cfRule>
  </conditionalFormatting>
  <conditionalFormatting sqref="AA32:AA34">
    <cfRule type="cellIs" dxfId="107" priority="38" operator="lessThan">
      <formula>1</formula>
    </cfRule>
  </conditionalFormatting>
  <conditionalFormatting sqref="AC32:AC34">
    <cfRule type="cellIs" dxfId="106" priority="37" operator="lessThan">
      <formula>1</formula>
    </cfRule>
  </conditionalFormatting>
  <conditionalFormatting sqref="BJ32:BJ34">
    <cfRule type="cellIs" dxfId="105" priority="28" operator="lessThan">
      <formula>1</formula>
    </cfRule>
  </conditionalFormatting>
  <conditionalFormatting sqref="BL32:BL34">
    <cfRule type="cellIs" dxfId="104" priority="27" operator="lessThan">
      <formula>1</formula>
    </cfRule>
  </conditionalFormatting>
  <conditionalFormatting sqref="BQ32:BQ34">
    <cfRule type="cellIs" dxfId="103" priority="26" operator="lessThan">
      <formula>1</formula>
    </cfRule>
  </conditionalFormatting>
  <conditionalFormatting sqref="BS32:BS34">
    <cfRule type="cellIs" dxfId="102" priority="25" operator="lessThan">
      <formula>1</formula>
    </cfRule>
  </conditionalFormatting>
  <conditionalFormatting sqref="CE32:CE34">
    <cfRule type="cellIs" dxfId="101" priority="24" operator="lessThan">
      <formula>1</formula>
    </cfRule>
  </conditionalFormatting>
  <conditionalFormatting sqref="CG32:CG34">
    <cfRule type="cellIs" dxfId="100" priority="23" operator="lessThan">
      <formula>1</formula>
    </cfRule>
  </conditionalFormatting>
  <conditionalFormatting sqref="CL32:CL34">
    <cfRule type="cellIs" dxfId="99" priority="22" operator="lessThan">
      <formula>1</formula>
    </cfRule>
  </conditionalFormatting>
  <conditionalFormatting sqref="CN32:CN34">
    <cfRule type="cellIs" dxfId="98" priority="21" operator="lessThan">
      <formula>1</formula>
    </cfRule>
  </conditionalFormatting>
  <conditionalFormatting sqref="DG32:DG34">
    <cfRule type="cellIs" dxfId="97" priority="20" operator="lessThan">
      <formula>1</formula>
    </cfRule>
  </conditionalFormatting>
  <conditionalFormatting sqref="DI32:DI34">
    <cfRule type="cellIs" dxfId="96" priority="19" operator="lessThan">
      <formula>1</formula>
    </cfRule>
  </conditionalFormatting>
  <conditionalFormatting sqref="CZ32:CZ34">
    <cfRule type="cellIs" dxfId="95" priority="18" operator="lessThan">
      <formula>1</formula>
    </cfRule>
  </conditionalFormatting>
  <conditionalFormatting sqref="DB32:DB34">
    <cfRule type="cellIs" dxfId="94" priority="17" operator="lessThan">
      <formula>1</formula>
    </cfRule>
  </conditionalFormatting>
  <conditionalFormatting sqref="CS32:CS34">
    <cfRule type="cellIs" dxfId="93" priority="16" operator="lessThan">
      <formula>1</formula>
    </cfRule>
  </conditionalFormatting>
  <conditionalFormatting sqref="CU32:CU34">
    <cfRule type="cellIs" dxfId="92" priority="15" operator="lessThan">
      <formula>1</formula>
    </cfRule>
  </conditionalFormatting>
  <conditionalFormatting sqref="T8:T31 V8:V31">
    <cfRule type="cellIs" dxfId="91" priority="14" operator="lessThan">
      <formula>1</formula>
    </cfRule>
  </conditionalFormatting>
  <conditionalFormatting sqref="AA8:AA31 AC8:AC31">
    <cfRule type="cellIs" dxfId="90" priority="13" operator="lessThan">
      <formula>1</formula>
    </cfRule>
  </conditionalFormatting>
  <conditionalFormatting sqref="AH8:AH31 AJ8:AJ31">
    <cfRule type="cellIs" dxfId="89" priority="12" operator="lessThan">
      <formula>1</formula>
    </cfRule>
  </conditionalFormatting>
  <conditionalFormatting sqref="AO8:AO31 AQ8:AQ31">
    <cfRule type="cellIs" dxfId="88" priority="11" operator="lessThan">
      <formula>1</formula>
    </cfRule>
  </conditionalFormatting>
  <conditionalFormatting sqref="AV8:AV31 AX8:AX31">
    <cfRule type="cellIs" dxfId="87" priority="10" operator="lessThan">
      <formula>1</formula>
    </cfRule>
  </conditionalFormatting>
  <conditionalFormatting sqref="BC8:BC31 BE8:BE31">
    <cfRule type="cellIs" dxfId="86" priority="9" operator="lessThan">
      <formula>1</formula>
    </cfRule>
  </conditionalFormatting>
  <conditionalFormatting sqref="BJ8:BJ31 BL8:BL31">
    <cfRule type="cellIs" dxfId="85" priority="8" operator="lessThan">
      <formula>1</formula>
    </cfRule>
  </conditionalFormatting>
  <conditionalFormatting sqref="BQ8:BQ31 BS8:BS31">
    <cfRule type="cellIs" dxfId="84" priority="7" operator="lessThan">
      <formula>1</formula>
    </cfRule>
  </conditionalFormatting>
  <conditionalFormatting sqref="BX8:BX31 BZ8:BZ31">
    <cfRule type="cellIs" dxfId="83" priority="6" operator="lessThan">
      <formula>1</formula>
    </cfRule>
  </conditionalFormatting>
  <conditionalFormatting sqref="CE8:CE31 CG8:CG31">
    <cfRule type="cellIs" dxfId="82" priority="5" operator="lessThan">
      <formula>1</formula>
    </cfRule>
  </conditionalFormatting>
  <conditionalFormatting sqref="CL8:CL31 CN8:CN31">
    <cfRule type="cellIs" dxfId="81" priority="4" operator="lessThan">
      <formula>1</formula>
    </cfRule>
  </conditionalFormatting>
  <conditionalFormatting sqref="CS8:CS31 CU8:CU31">
    <cfRule type="cellIs" dxfId="80" priority="3" operator="lessThan">
      <formula>1</formula>
    </cfRule>
  </conditionalFormatting>
  <conditionalFormatting sqref="CZ8:CZ31 DB8:DB31">
    <cfRule type="cellIs" dxfId="79" priority="2" operator="lessThan">
      <formula>1</formula>
    </cfRule>
  </conditionalFormatting>
  <conditionalFormatting sqref="DG8:DG31 DI8:DI31">
    <cfRule type="cellIs" dxfId="78" priority="1" operator="lessThan">
      <formula>1</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workbookViewId="0">
      <selection activeCell="B37" sqref="B37:G109"/>
    </sheetView>
  </sheetViews>
  <sheetFormatPr defaultRowHeight="11.25" outlineLevelRow="1" x14ac:dyDescent="0.2"/>
  <cols>
    <col min="1" max="1" width="60.7109375" style="610" customWidth="1"/>
    <col min="2" max="7" width="13.7109375" style="223" customWidth="1"/>
    <col min="8" max="16384" width="9.140625" style="223"/>
  </cols>
  <sheetData>
    <row r="1" spans="1:7" x14ac:dyDescent="0.2">
      <c r="A1" s="99" t="s">
        <v>222</v>
      </c>
      <c r="B1" s="20"/>
      <c r="C1" s="20"/>
      <c r="D1" s="20"/>
      <c r="E1" s="20"/>
      <c r="F1" s="20"/>
      <c r="G1" s="20"/>
    </row>
    <row r="2" spans="1:7" s="568" customFormat="1" ht="15.75" x14ac:dyDescent="0.2">
      <c r="A2" s="272" t="s">
        <v>466</v>
      </c>
      <c r="B2" s="272"/>
      <c r="C2" s="272"/>
      <c r="D2" s="272"/>
      <c r="E2" s="272"/>
      <c r="F2" s="272"/>
      <c r="G2" s="272"/>
    </row>
    <row r="3" spans="1:7" x14ac:dyDescent="0.2">
      <c r="A3" s="33" t="str">
        <f>CONCATENATE("за ",VLOOKUP([1]Период!B2,[1]Период!A7:I22,8,0), " ",[1]Период!E2,"а")</f>
        <v>за I квартал 2019 года</v>
      </c>
      <c r="B3" s="28"/>
      <c r="C3" s="28"/>
      <c r="D3" s="28"/>
      <c r="E3" s="28"/>
      <c r="F3" s="28"/>
      <c r="G3" s="28"/>
    </row>
    <row r="4" spans="1:7" x14ac:dyDescent="0.2">
      <c r="A4" s="228" t="s">
        <v>467</v>
      </c>
      <c r="B4" s="569"/>
      <c r="C4" s="569"/>
      <c r="D4" s="569"/>
      <c r="F4" s="228"/>
      <c r="G4" s="228"/>
    </row>
    <row r="5" spans="1:7" x14ac:dyDescent="0.2">
      <c r="A5" s="905" t="s">
        <v>468</v>
      </c>
      <c r="B5" s="907" t="str">
        <f>CONCATENATE(VLOOKUP([1]Период!B2,[1]Период!A7:I22,8,0), " ",[1]Период!E2,"а")</f>
        <v>I квартал 2019 года</v>
      </c>
      <c r="C5" s="908"/>
      <c r="D5" s="909"/>
      <c r="E5" s="910" t="str">
        <f>CONCATENATE("Отчетный период ",[1]Период!B3," ",VLOOKUP([1]Период!B3,[1]Период!$B$7:$I$22,8,0)," ",[1]Период!E2,"а")</f>
        <v>Отчетный период 3 месяца 2019 года</v>
      </c>
      <c r="F5" s="743"/>
      <c r="G5" s="744"/>
    </row>
    <row r="6" spans="1:7" ht="22.5" x14ac:dyDescent="0.2">
      <c r="A6" s="906"/>
      <c r="B6" s="570" t="str">
        <f>CONCATENATE("на ",TEXT(VLOOKUP([1]Период!B2,[1]Период!$A$7:$G$22,7,0),"ДД.ММ.ГГ"))</f>
        <v>на 01.01.19</v>
      </c>
      <c r="C6" s="571" t="s">
        <v>469</v>
      </c>
      <c r="D6" s="572" t="str">
        <f>CONCATENATE("на ",TEXT(VLOOKUP([1]Период!B2,[1]Период!$A$7:$G$22,7,0)+VLOOKUP([1]Период!B2,[1]Период!A7:C22,3,0)-1,"ДД.ММ.ГГ"))</f>
        <v>на 31.03.19</v>
      </c>
      <c r="E6" s="570" t="str">
        <f>CONCATENATE("на ",TEXT([1]Период!G7,"ДД.ММ.ГГ"))</f>
        <v>на 01.01.19</v>
      </c>
      <c r="F6" s="571" t="s">
        <v>469</v>
      </c>
      <c r="G6" s="572" t="str">
        <f>D6</f>
        <v>на 31.03.19</v>
      </c>
    </row>
    <row r="7" spans="1:7" s="239" customFormat="1" x14ac:dyDescent="0.2">
      <c r="A7" s="573" t="s">
        <v>470</v>
      </c>
      <c r="B7" s="574">
        <f>B9+B12+B15+B17+B19+B24+B26+B36</f>
        <v>0</v>
      </c>
      <c r="C7" s="575">
        <f>D7-B7</f>
        <v>0</v>
      </c>
      <c r="D7" s="576">
        <f>D9+D12+D15+D17+D19+D24+D26+D36</f>
        <v>0</v>
      </c>
      <c r="E7" s="574">
        <f>E9+E12+E15+E17+E19+E24+E26+E36</f>
        <v>0</v>
      </c>
      <c r="F7" s="575">
        <f t="shared" ref="F7:F26" si="0">G7-E7</f>
        <v>0</v>
      </c>
      <c r="G7" s="576">
        <f>G9+G12+G15+G17+G19+G24+G26+G36</f>
        <v>0</v>
      </c>
    </row>
    <row r="8" spans="1:7" s="239" customFormat="1" x14ac:dyDescent="0.2">
      <c r="A8" s="577" t="s">
        <v>242</v>
      </c>
      <c r="B8" s="578"/>
      <c r="C8" s="575"/>
      <c r="D8" s="579"/>
      <c r="E8" s="578"/>
      <c r="F8" s="575"/>
      <c r="G8" s="579"/>
    </row>
    <row r="9" spans="1:7" s="239" customFormat="1" x14ac:dyDescent="0.2">
      <c r="A9" s="580" t="s">
        <v>471</v>
      </c>
      <c r="B9" s="574">
        <f>SUM(B10:B11)</f>
        <v>0</v>
      </c>
      <c r="C9" s="575">
        <f t="shared" ref="C9:C24" si="1">D9-B9</f>
        <v>0</v>
      </c>
      <c r="D9" s="576">
        <f>SUM(D10:D11)</f>
        <v>0</v>
      </c>
      <c r="E9" s="574">
        <f>SUM(E10:E11)</f>
        <v>0</v>
      </c>
      <c r="F9" s="575">
        <f t="shared" si="0"/>
        <v>0</v>
      </c>
      <c r="G9" s="576">
        <f>SUM(G10:G11)</f>
        <v>0</v>
      </c>
    </row>
    <row r="10" spans="1:7" outlineLevel="1" x14ac:dyDescent="0.2">
      <c r="A10" s="581" t="s">
        <v>472</v>
      </c>
      <c r="B10" s="582"/>
      <c r="C10" s="583">
        <f t="shared" si="1"/>
        <v>0</v>
      </c>
      <c r="D10" s="584"/>
      <c r="E10" s="582"/>
      <c r="F10" s="583">
        <f t="shared" si="0"/>
        <v>0</v>
      </c>
      <c r="G10" s="584">
        <f>D10</f>
        <v>0</v>
      </c>
    </row>
    <row r="11" spans="1:7" outlineLevel="1" x14ac:dyDescent="0.2">
      <c r="A11" s="581" t="s">
        <v>473</v>
      </c>
      <c r="B11" s="582"/>
      <c r="C11" s="583">
        <f t="shared" si="1"/>
        <v>0</v>
      </c>
      <c r="D11" s="584"/>
      <c r="E11" s="582"/>
      <c r="F11" s="583">
        <f t="shared" si="0"/>
        <v>0</v>
      </c>
      <c r="G11" s="584">
        <f t="shared" ref="G11" si="2">D11</f>
        <v>0</v>
      </c>
    </row>
    <row r="12" spans="1:7" s="239" customFormat="1" x14ac:dyDescent="0.2">
      <c r="A12" s="580" t="s">
        <v>474</v>
      </c>
      <c r="B12" s="574">
        <f>SUM(B13:B14)</f>
        <v>0</v>
      </c>
      <c r="C12" s="575">
        <f t="shared" si="1"/>
        <v>0</v>
      </c>
      <c r="D12" s="576">
        <f>SUM(D13:D14)</f>
        <v>0</v>
      </c>
      <c r="E12" s="574">
        <f>SUM(E13:E14)</f>
        <v>0</v>
      </c>
      <c r="F12" s="575">
        <f t="shared" si="0"/>
        <v>0</v>
      </c>
      <c r="G12" s="576">
        <f>SUM(G13:G14)</f>
        <v>0</v>
      </c>
    </row>
    <row r="13" spans="1:7" ht="22.5" outlineLevel="1" x14ac:dyDescent="0.2">
      <c r="A13" s="581" t="s">
        <v>475</v>
      </c>
      <c r="B13" s="582"/>
      <c r="C13" s="583">
        <f t="shared" ref="C13:C14" si="3">D13-B13</f>
        <v>0</v>
      </c>
      <c r="D13" s="584"/>
      <c r="E13" s="582"/>
      <c r="F13" s="583">
        <f t="shared" ref="F13:F14" si="4">G13-E13</f>
        <v>0</v>
      </c>
      <c r="G13" s="584">
        <f t="shared" ref="G13:G14" si="5">D13</f>
        <v>0</v>
      </c>
    </row>
    <row r="14" spans="1:7" outlineLevel="1" x14ac:dyDescent="0.2">
      <c r="A14" s="585" t="s">
        <v>476</v>
      </c>
      <c r="B14" s="582"/>
      <c r="C14" s="583">
        <f t="shared" si="3"/>
        <v>0</v>
      </c>
      <c r="D14" s="584"/>
      <c r="E14" s="582"/>
      <c r="F14" s="583">
        <f t="shared" si="4"/>
        <v>0</v>
      </c>
      <c r="G14" s="584">
        <f t="shared" si="5"/>
        <v>0</v>
      </c>
    </row>
    <row r="15" spans="1:7" s="239" customFormat="1" x14ac:dyDescent="0.2">
      <c r="A15" s="580" t="s">
        <v>477</v>
      </c>
      <c r="B15" s="574">
        <f>B16</f>
        <v>0</v>
      </c>
      <c r="C15" s="575">
        <f t="shared" si="1"/>
        <v>0</v>
      </c>
      <c r="D15" s="576">
        <f>D16</f>
        <v>0</v>
      </c>
      <c r="E15" s="574">
        <f>E16</f>
        <v>0</v>
      </c>
      <c r="F15" s="575">
        <f t="shared" si="0"/>
        <v>0</v>
      </c>
      <c r="G15" s="576">
        <f>G16</f>
        <v>0</v>
      </c>
    </row>
    <row r="16" spans="1:7" ht="22.5" outlineLevel="1" x14ac:dyDescent="0.2">
      <c r="A16" s="581" t="s">
        <v>478</v>
      </c>
      <c r="B16" s="582"/>
      <c r="C16" s="583">
        <f t="shared" ref="C16" si="6">D16-B16</f>
        <v>0</v>
      </c>
      <c r="D16" s="584"/>
      <c r="E16" s="582"/>
      <c r="F16" s="583">
        <f t="shared" ref="F16" si="7">G16-E16</f>
        <v>0</v>
      </c>
      <c r="G16" s="584">
        <f>D16</f>
        <v>0</v>
      </c>
    </row>
    <row r="17" spans="1:7" s="239" customFormat="1" x14ac:dyDescent="0.2">
      <c r="A17" s="580" t="s">
        <v>479</v>
      </c>
      <c r="B17" s="574">
        <f>B18</f>
        <v>0</v>
      </c>
      <c r="C17" s="575">
        <f t="shared" si="1"/>
        <v>0</v>
      </c>
      <c r="D17" s="576">
        <f>D18</f>
        <v>0</v>
      </c>
      <c r="E17" s="574">
        <f>E18</f>
        <v>0</v>
      </c>
      <c r="F17" s="575">
        <f t="shared" si="0"/>
        <v>0</v>
      </c>
      <c r="G17" s="576">
        <f t="shared" ref="G17" si="8">D17</f>
        <v>0</v>
      </c>
    </row>
    <row r="18" spans="1:7" ht="22.5" outlineLevel="1" x14ac:dyDescent="0.2">
      <c r="A18" s="581" t="s">
        <v>480</v>
      </c>
      <c r="B18" s="582"/>
      <c r="C18" s="583">
        <f t="shared" ref="C18" si="9">D18-B18</f>
        <v>0</v>
      </c>
      <c r="D18" s="584"/>
      <c r="E18" s="582"/>
      <c r="F18" s="583">
        <f t="shared" ref="F18" si="10">G18-E18</f>
        <v>0</v>
      </c>
      <c r="G18" s="584">
        <f>D18</f>
        <v>0</v>
      </c>
    </row>
    <row r="19" spans="1:7" s="239" customFormat="1" x14ac:dyDescent="0.2">
      <c r="A19" s="580" t="s">
        <v>481</v>
      </c>
      <c r="B19" s="574">
        <f>SUM(B20:B23)</f>
        <v>0</v>
      </c>
      <c r="C19" s="586">
        <f>D19-B19</f>
        <v>0</v>
      </c>
      <c r="D19" s="576">
        <f>SUM(D20:D23)</f>
        <v>0</v>
      </c>
      <c r="E19" s="574">
        <f>SUM(E20:E23)</f>
        <v>0</v>
      </c>
      <c r="F19" s="575">
        <f t="shared" si="0"/>
        <v>0</v>
      </c>
      <c r="G19" s="576">
        <f>SUM(G20:G23)</f>
        <v>0</v>
      </c>
    </row>
    <row r="20" spans="1:7" outlineLevel="1" x14ac:dyDescent="0.2">
      <c r="A20" s="585" t="s">
        <v>482</v>
      </c>
      <c r="B20" s="582"/>
      <c r="C20" s="583">
        <f t="shared" ref="C20:C23" si="11">D20-B20</f>
        <v>0</v>
      </c>
      <c r="D20" s="584"/>
      <c r="E20" s="582"/>
      <c r="F20" s="583">
        <f t="shared" ref="F20:F23" si="12">G20-E20</f>
        <v>0</v>
      </c>
      <c r="G20" s="584">
        <f t="shared" ref="G20:G23" si="13">D20</f>
        <v>0</v>
      </c>
    </row>
    <row r="21" spans="1:7" outlineLevel="1" x14ac:dyDescent="0.2">
      <c r="A21" s="581" t="s">
        <v>483</v>
      </c>
      <c r="B21" s="582"/>
      <c r="C21" s="583">
        <f t="shared" si="11"/>
        <v>0</v>
      </c>
      <c r="D21" s="584"/>
      <c r="E21" s="582"/>
      <c r="F21" s="583">
        <f t="shared" si="12"/>
        <v>0</v>
      </c>
      <c r="G21" s="584">
        <f t="shared" si="13"/>
        <v>0</v>
      </c>
    </row>
    <row r="22" spans="1:7" ht="22.5" outlineLevel="1" x14ac:dyDescent="0.2">
      <c r="A22" s="581" t="s">
        <v>484</v>
      </c>
      <c r="B22" s="582"/>
      <c r="C22" s="583">
        <f t="shared" si="11"/>
        <v>0</v>
      </c>
      <c r="D22" s="584"/>
      <c r="E22" s="582"/>
      <c r="F22" s="583">
        <f t="shared" si="12"/>
        <v>0</v>
      </c>
      <c r="G22" s="584">
        <f t="shared" si="13"/>
        <v>0</v>
      </c>
    </row>
    <row r="23" spans="1:7" outlineLevel="1" x14ac:dyDescent="0.2">
      <c r="A23" s="581" t="s">
        <v>485</v>
      </c>
      <c r="B23" s="582"/>
      <c r="C23" s="583">
        <f t="shared" si="11"/>
        <v>0</v>
      </c>
      <c r="D23" s="584"/>
      <c r="E23" s="582"/>
      <c r="F23" s="583">
        <f t="shared" si="12"/>
        <v>0</v>
      </c>
      <c r="G23" s="584">
        <f t="shared" si="13"/>
        <v>0</v>
      </c>
    </row>
    <row r="24" spans="1:7" s="239" customFormat="1" ht="22.5" x14ac:dyDescent="0.2">
      <c r="A24" s="580" t="s">
        <v>486</v>
      </c>
      <c r="B24" s="574">
        <f>B25</f>
        <v>0</v>
      </c>
      <c r="C24" s="575">
        <f t="shared" si="1"/>
        <v>0</v>
      </c>
      <c r="D24" s="576">
        <f>D25</f>
        <v>0</v>
      </c>
      <c r="E24" s="574">
        <f>E25</f>
        <v>0</v>
      </c>
      <c r="F24" s="575">
        <f t="shared" si="0"/>
        <v>0</v>
      </c>
      <c r="G24" s="576">
        <f>G25</f>
        <v>0</v>
      </c>
    </row>
    <row r="25" spans="1:7" outlineLevel="1" x14ac:dyDescent="0.2">
      <c r="A25" s="581" t="s">
        <v>487</v>
      </c>
      <c r="B25" s="582"/>
      <c r="C25" s="583">
        <f t="shared" ref="C25" si="14">D25-B25</f>
        <v>0</v>
      </c>
      <c r="D25" s="584"/>
      <c r="E25" s="582"/>
      <c r="F25" s="583">
        <f t="shared" ref="F25" si="15">G25-E25</f>
        <v>0</v>
      </c>
      <c r="G25" s="584">
        <f>D25</f>
        <v>0</v>
      </c>
    </row>
    <row r="26" spans="1:7" s="239" customFormat="1" x14ac:dyDescent="0.2">
      <c r="A26" s="580" t="s">
        <v>488</v>
      </c>
      <c r="B26" s="574">
        <f>SUM(B27:B35)</f>
        <v>0</v>
      </c>
      <c r="C26" s="575">
        <f>D26-B26</f>
        <v>0</v>
      </c>
      <c r="D26" s="576">
        <f>SUM(D27:D35)</f>
        <v>0</v>
      </c>
      <c r="E26" s="574">
        <f>SUM(E27:E35)</f>
        <v>0</v>
      </c>
      <c r="F26" s="575">
        <f t="shared" si="0"/>
        <v>0</v>
      </c>
      <c r="G26" s="576">
        <f>SUM(G27:G35)</f>
        <v>0</v>
      </c>
    </row>
    <row r="27" spans="1:7" outlineLevel="1" x14ac:dyDescent="0.2">
      <c r="A27" s="581" t="s">
        <v>489</v>
      </c>
      <c r="B27" s="582"/>
      <c r="C27" s="583">
        <f t="shared" ref="C27:C35" si="16">D27-B27</f>
        <v>0</v>
      </c>
      <c r="D27" s="584"/>
      <c r="E27" s="582"/>
      <c r="F27" s="583">
        <f t="shared" ref="F27:F35" si="17">G27-E27</f>
        <v>0</v>
      </c>
      <c r="G27" s="584">
        <f t="shared" ref="G27:G35" si="18">D27</f>
        <v>0</v>
      </c>
    </row>
    <row r="28" spans="1:7" ht="22.5" outlineLevel="1" x14ac:dyDescent="0.2">
      <c r="A28" s="581" t="s">
        <v>490</v>
      </c>
      <c r="B28" s="582"/>
      <c r="C28" s="583">
        <f t="shared" si="16"/>
        <v>0</v>
      </c>
      <c r="D28" s="584"/>
      <c r="E28" s="582"/>
      <c r="F28" s="583">
        <f t="shared" si="17"/>
        <v>0</v>
      </c>
      <c r="G28" s="584">
        <f t="shared" si="18"/>
        <v>0</v>
      </c>
    </row>
    <row r="29" spans="1:7" ht="22.5" outlineLevel="1" x14ac:dyDescent="0.2">
      <c r="A29" s="581" t="s">
        <v>491</v>
      </c>
      <c r="B29" s="582"/>
      <c r="C29" s="583">
        <f t="shared" si="16"/>
        <v>0</v>
      </c>
      <c r="D29" s="584"/>
      <c r="E29" s="582"/>
      <c r="F29" s="583">
        <f t="shared" si="17"/>
        <v>0</v>
      </c>
      <c r="G29" s="584">
        <f t="shared" si="18"/>
        <v>0</v>
      </c>
    </row>
    <row r="30" spans="1:7" outlineLevel="1" x14ac:dyDescent="0.2">
      <c r="A30" s="581" t="s">
        <v>492</v>
      </c>
      <c r="B30" s="582"/>
      <c r="C30" s="583">
        <f t="shared" si="16"/>
        <v>0</v>
      </c>
      <c r="D30" s="584"/>
      <c r="E30" s="582"/>
      <c r="F30" s="583">
        <f t="shared" si="17"/>
        <v>0</v>
      </c>
      <c r="G30" s="584">
        <f t="shared" si="18"/>
        <v>0</v>
      </c>
    </row>
    <row r="31" spans="1:7" outlineLevel="1" x14ac:dyDescent="0.2">
      <c r="A31" s="581" t="s">
        <v>493</v>
      </c>
      <c r="B31" s="582"/>
      <c r="C31" s="583">
        <f t="shared" si="16"/>
        <v>0</v>
      </c>
      <c r="D31" s="584"/>
      <c r="E31" s="582"/>
      <c r="F31" s="583">
        <f t="shared" si="17"/>
        <v>0</v>
      </c>
      <c r="G31" s="584">
        <f t="shared" si="18"/>
        <v>0</v>
      </c>
    </row>
    <row r="32" spans="1:7" outlineLevel="1" x14ac:dyDescent="0.2">
      <c r="A32" s="581" t="s">
        <v>494</v>
      </c>
      <c r="B32" s="582"/>
      <c r="C32" s="583">
        <f t="shared" si="16"/>
        <v>0</v>
      </c>
      <c r="D32" s="584"/>
      <c r="E32" s="582"/>
      <c r="F32" s="583">
        <f t="shared" si="17"/>
        <v>0</v>
      </c>
      <c r="G32" s="584">
        <f t="shared" si="18"/>
        <v>0</v>
      </c>
    </row>
    <row r="33" spans="1:7" outlineLevel="1" x14ac:dyDescent="0.2">
      <c r="A33" s="581" t="s">
        <v>495</v>
      </c>
      <c r="B33" s="582"/>
      <c r="C33" s="583">
        <f t="shared" si="16"/>
        <v>0</v>
      </c>
      <c r="D33" s="584"/>
      <c r="E33" s="582"/>
      <c r="F33" s="583">
        <f t="shared" si="17"/>
        <v>0</v>
      </c>
      <c r="G33" s="584">
        <f t="shared" si="18"/>
        <v>0</v>
      </c>
    </row>
    <row r="34" spans="1:7" outlineLevel="1" x14ac:dyDescent="0.2">
      <c r="A34" s="581" t="s">
        <v>496</v>
      </c>
      <c r="B34" s="582"/>
      <c r="C34" s="583">
        <f t="shared" si="16"/>
        <v>0</v>
      </c>
      <c r="D34" s="584"/>
      <c r="E34" s="582"/>
      <c r="F34" s="583">
        <f t="shared" si="17"/>
        <v>0</v>
      </c>
      <c r="G34" s="584">
        <f t="shared" si="18"/>
        <v>0</v>
      </c>
    </row>
    <row r="35" spans="1:7" ht="22.5" outlineLevel="1" x14ac:dyDescent="0.2">
      <c r="A35" s="581" t="s">
        <v>497</v>
      </c>
      <c r="B35" s="582"/>
      <c r="C35" s="583">
        <f t="shared" si="16"/>
        <v>0</v>
      </c>
      <c r="D35" s="584"/>
      <c r="E35" s="582"/>
      <c r="F35" s="583">
        <f t="shared" si="17"/>
        <v>0</v>
      </c>
      <c r="G35" s="584">
        <f t="shared" si="18"/>
        <v>0</v>
      </c>
    </row>
    <row r="36" spans="1:7" s="239" customFormat="1" x14ac:dyDescent="0.2">
      <c r="A36" s="580" t="s">
        <v>498</v>
      </c>
      <c r="B36" s="574">
        <f>SUM(B37:B109)</f>
        <v>0</v>
      </c>
      <c r="C36" s="575">
        <f>D36-B36</f>
        <v>0</v>
      </c>
      <c r="D36" s="576">
        <f>SUM(D37:D109)</f>
        <v>0</v>
      </c>
      <c r="E36" s="574">
        <f>SUM(E37:E109)</f>
        <v>0</v>
      </c>
      <c r="F36" s="575">
        <f>G36-E36</f>
        <v>0</v>
      </c>
      <c r="G36" s="576">
        <f>SUM(G37:G109)</f>
        <v>0</v>
      </c>
    </row>
    <row r="37" spans="1:7" outlineLevel="1" x14ac:dyDescent="0.2">
      <c r="A37" s="581" t="s">
        <v>499</v>
      </c>
      <c r="B37" s="582"/>
      <c r="C37" s="583">
        <f t="shared" ref="C37:C100" si="19">D37-B37</f>
        <v>0</v>
      </c>
      <c r="D37" s="584"/>
      <c r="E37" s="582"/>
      <c r="F37" s="583">
        <f t="shared" ref="F37:F100" si="20">G37-E37</f>
        <v>0</v>
      </c>
      <c r="G37" s="584">
        <f t="shared" ref="G37:G100" si="21">D37</f>
        <v>0</v>
      </c>
    </row>
    <row r="38" spans="1:7" ht="22.5" outlineLevel="1" x14ac:dyDescent="0.2">
      <c r="A38" s="581" t="s">
        <v>500</v>
      </c>
      <c r="B38" s="582"/>
      <c r="C38" s="583">
        <f t="shared" si="19"/>
        <v>0</v>
      </c>
      <c r="D38" s="584"/>
      <c r="E38" s="582"/>
      <c r="F38" s="583">
        <f t="shared" si="20"/>
        <v>0</v>
      </c>
      <c r="G38" s="584">
        <f t="shared" si="21"/>
        <v>0</v>
      </c>
    </row>
    <row r="39" spans="1:7" outlineLevel="1" x14ac:dyDescent="0.2">
      <c r="A39" s="581" t="s">
        <v>501</v>
      </c>
      <c r="B39" s="582"/>
      <c r="C39" s="583">
        <f t="shared" si="19"/>
        <v>0</v>
      </c>
      <c r="D39" s="584"/>
      <c r="E39" s="582"/>
      <c r="F39" s="583">
        <f t="shared" si="20"/>
        <v>0</v>
      </c>
      <c r="G39" s="584">
        <f t="shared" si="21"/>
        <v>0</v>
      </c>
    </row>
    <row r="40" spans="1:7" outlineLevel="1" x14ac:dyDescent="0.2">
      <c r="A40" s="581" t="s">
        <v>502</v>
      </c>
      <c r="B40" s="582"/>
      <c r="C40" s="583">
        <f t="shared" si="19"/>
        <v>0</v>
      </c>
      <c r="D40" s="584"/>
      <c r="E40" s="582"/>
      <c r="F40" s="583">
        <f t="shared" si="20"/>
        <v>0</v>
      </c>
      <c r="G40" s="584">
        <f t="shared" si="21"/>
        <v>0</v>
      </c>
    </row>
    <row r="41" spans="1:7" ht="22.5" outlineLevel="1" x14ac:dyDescent="0.2">
      <c r="A41" s="581" t="s">
        <v>503</v>
      </c>
      <c r="B41" s="582"/>
      <c r="C41" s="583">
        <f t="shared" si="19"/>
        <v>0</v>
      </c>
      <c r="D41" s="584"/>
      <c r="E41" s="582"/>
      <c r="F41" s="583">
        <f t="shared" si="20"/>
        <v>0</v>
      </c>
      <c r="G41" s="584">
        <f t="shared" si="21"/>
        <v>0</v>
      </c>
    </row>
    <row r="42" spans="1:7" outlineLevel="1" x14ac:dyDescent="0.2">
      <c r="A42" s="581" t="s">
        <v>504</v>
      </c>
      <c r="B42" s="582"/>
      <c r="C42" s="583">
        <f t="shared" si="19"/>
        <v>0</v>
      </c>
      <c r="D42" s="584"/>
      <c r="E42" s="582"/>
      <c r="F42" s="583">
        <f t="shared" si="20"/>
        <v>0</v>
      </c>
      <c r="G42" s="584">
        <f t="shared" si="21"/>
        <v>0</v>
      </c>
    </row>
    <row r="43" spans="1:7" ht="22.5" outlineLevel="1" x14ac:dyDescent="0.2">
      <c r="A43" s="581" t="s">
        <v>505</v>
      </c>
      <c r="B43" s="582"/>
      <c r="C43" s="583">
        <f t="shared" si="19"/>
        <v>0</v>
      </c>
      <c r="D43" s="584"/>
      <c r="E43" s="582"/>
      <c r="F43" s="583">
        <f t="shared" si="20"/>
        <v>0</v>
      </c>
      <c r="G43" s="584">
        <f t="shared" si="21"/>
        <v>0</v>
      </c>
    </row>
    <row r="44" spans="1:7" outlineLevel="1" x14ac:dyDescent="0.2">
      <c r="A44" s="581" t="s">
        <v>506</v>
      </c>
      <c r="B44" s="582"/>
      <c r="C44" s="583">
        <f t="shared" si="19"/>
        <v>0</v>
      </c>
      <c r="D44" s="584"/>
      <c r="E44" s="582"/>
      <c r="F44" s="583">
        <f t="shared" si="20"/>
        <v>0</v>
      </c>
      <c r="G44" s="584">
        <f t="shared" si="21"/>
        <v>0</v>
      </c>
    </row>
    <row r="45" spans="1:7" outlineLevel="1" x14ac:dyDescent="0.2">
      <c r="A45" s="581" t="s">
        <v>507</v>
      </c>
      <c r="B45" s="582"/>
      <c r="C45" s="583">
        <f t="shared" si="19"/>
        <v>0</v>
      </c>
      <c r="D45" s="584"/>
      <c r="E45" s="582"/>
      <c r="F45" s="583">
        <f t="shared" si="20"/>
        <v>0</v>
      </c>
      <c r="G45" s="584">
        <f t="shared" si="21"/>
        <v>0</v>
      </c>
    </row>
    <row r="46" spans="1:7" outlineLevel="1" x14ac:dyDescent="0.2">
      <c r="A46" s="581" t="s">
        <v>508</v>
      </c>
      <c r="B46" s="582"/>
      <c r="C46" s="583">
        <f t="shared" si="19"/>
        <v>0</v>
      </c>
      <c r="D46" s="584"/>
      <c r="E46" s="582"/>
      <c r="F46" s="583">
        <f t="shared" si="20"/>
        <v>0</v>
      </c>
      <c r="G46" s="584">
        <f t="shared" si="21"/>
        <v>0</v>
      </c>
    </row>
    <row r="47" spans="1:7" outlineLevel="1" x14ac:dyDescent="0.2">
      <c r="A47" s="581" t="s">
        <v>509</v>
      </c>
      <c r="B47" s="582"/>
      <c r="C47" s="583">
        <f t="shared" si="19"/>
        <v>0</v>
      </c>
      <c r="D47" s="584"/>
      <c r="E47" s="582"/>
      <c r="F47" s="583">
        <f t="shared" si="20"/>
        <v>0</v>
      </c>
      <c r="G47" s="584">
        <f t="shared" si="21"/>
        <v>0</v>
      </c>
    </row>
    <row r="48" spans="1:7" s="291" customFormat="1" outlineLevel="1" x14ac:dyDescent="0.2">
      <c r="A48" s="587" t="s">
        <v>510</v>
      </c>
      <c r="B48" s="582"/>
      <c r="C48" s="588">
        <f t="shared" si="19"/>
        <v>0</v>
      </c>
      <c r="D48" s="584"/>
      <c r="E48" s="582"/>
      <c r="F48" s="588">
        <f t="shared" si="20"/>
        <v>0</v>
      </c>
      <c r="G48" s="584">
        <f t="shared" si="21"/>
        <v>0</v>
      </c>
    </row>
    <row r="49" spans="1:7" s="291" customFormat="1" outlineLevel="1" x14ac:dyDescent="0.2">
      <c r="A49" s="587" t="s">
        <v>511</v>
      </c>
      <c r="B49" s="582"/>
      <c r="C49" s="588">
        <f t="shared" si="19"/>
        <v>0</v>
      </c>
      <c r="D49" s="584"/>
      <c r="E49" s="582"/>
      <c r="F49" s="588">
        <f t="shared" si="20"/>
        <v>0</v>
      </c>
      <c r="G49" s="584">
        <f t="shared" si="21"/>
        <v>0</v>
      </c>
    </row>
    <row r="50" spans="1:7" outlineLevel="1" x14ac:dyDescent="0.2">
      <c r="A50" s="581" t="s">
        <v>512</v>
      </c>
      <c r="B50" s="582"/>
      <c r="C50" s="583">
        <f t="shared" si="19"/>
        <v>0</v>
      </c>
      <c r="D50" s="584"/>
      <c r="E50" s="582"/>
      <c r="F50" s="583">
        <f t="shared" si="20"/>
        <v>0</v>
      </c>
      <c r="G50" s="584">
        <f t="shared" si="21"/>
        <v>0</v>
      </c>
    </row>
    <row r="51" spans="1:7" outlineLevel="1" x14ac:dyDescent="0.2">
      <c r="A51" s="581" t="s">
        <v>513</v>
      </c>
      <c r="B51" s="582"/>
      <c r="C51" s="583">
        <f t="shared" si="19"/>
        <v>0</v>
      </c>
      <c r="D51" s="584"/>
      <c r="E51" s="582"/>
      <c r="F51" s="583">
        <f t="shared" si="20"/>
        <v>0</v>
      </c>
      <c r="G51" s="584">
        <f t="shared" si="21"/>
        <v>0</v>
      </c>
    </row>
    <row r="52" spans="1:7" outlineLevel="1" x14ac:dyDescent="0.2">
      <c r="A52" s="587" t="s">
        <v>514</v>
      </c>
      <c r="B52" s="582"/>
      <c r="C52" s="583">
        <f t="shared" si="19"/>
        <v>0</v>
      </c>
      <c r="D52" s="584"/>
      <c r="E52" s="582"/>
      <c r="F52" s="583">
        <f t="shared" si="20"/>
        <v>0</v>
      </c>
      <c r="G52" s="584">
        <f t="shared" si="21"/>
        <v>0</v>
      </c>
    </row>
    <row r="53" spans="1:7" outlineLevel="1" x14ac:dyDescent="0.2">
      <c r="A53" s="587" t="s">
        <v>515</v>
      </c>
      <c r="B53" s="582"/>
      <c r="C53" s="583">
        <f t="shared" si="19"/>
        <v>0</v>
      </c>
      <c r="D53" s="584"/>
      <c r="E53" s="582"/>
      <c r="F53" s="583">
        <f t="shared" si="20"/>
        <v>0</v>
      </c>
      <c r="G53" s="584">
        <f t="shared" si="21"/>
        <v>0</v>
      </c>
    </row>
    <row r="54" spans="1:7" outlineLevel="1" x14ac:dyDescent="0.2">
      <c r="A54" s="587" t="s">
        <v>516</v>
      </c>
      <c r="B54" s="582"/>
      <c r="C54" s="583">
        <f t="shared" si="19"/>
        <v>0</v>
      </c>
      <c r="D54" s="584"/>
      <c r="E54" s="582"/>
      <c r="F54" s="583">
        <f t="shared" si="20"/>
        <v>0</v>
      </c>
      <c r="G54" s="584">
        <f t="shared" si="21"/>
        <v>0</v>
      </c>
    </row>
    <row r="55" spans="1:7" outlineLevel="1" x14ac:dyDescent="0.2">
      <c r="A55" s="587" t="s">
        <v>517</v>
      </c>
      <c r="B55" s="582"/>
      <c r="C55" s="583">
        <f t="shared" si="19"/>
        <v>0</v>
      </c>
      <c r="D55" s="584"/>
      <c r="E55" s="582"/>
      <c r="F55" s="583">
        <f t="shared" si="20"/>
        <v>0</v>
      </c>
      <c r="G55" s="584">
        <f t="shared" si="21"/>
        <v>0</v>
      </c>
    </row>
    <row r="56" spans="1:7" ht="22.5" outlineLevel="1" x14ac:dyDescent="0.2">
      <c r="A56" s="587" t="s">
        <v>518</v>
      </c>
      <c r="B56" s="582"/>
      <c r="C56" s="583">
        <f t="shared" si="19"/>
        <v>0</v>
      </c>
      <c r="D56" s="584"/>
      <c r="E56" s="582"/>
      <c r="F56" s="583">
        <f t="shared" si="20"/>
        <v>0</v>
      </c>
      <c r="G56" s="584">
        <f t="shared" si="21"/>
        <v>0</v>
      </c>
    </row>
    <row r="57" spans="1:7" ht="22.5" outlineLevel="1" x14ac:dyDescent="0.2">
      <c r="A57" s="581" t="s">
        <v>519</v>
      </c>
      <c r="B57" s="582"/>
      <c r="C57" s="583">
        <f t="shared" si="19"/>
        <v>0</v>
      </c>
      <c r="D57" s="584"/>
      <c r="E57" s="582"/>
      <c r="F57" s="583">
        <f t="shared" si="20"/>
        <v>0</v>
      </c>
      <c r="G57" s="584">
        <f t="shared" si="21"/>
        <v>0</v>
      </c>
    </row>
    <row r="58" spans="1:7" outlineLevel="1" x14ac:dyDescent="0.2">
      <c r="A58" s="581" t="s">
        <v>520</v>
      </c>
      <c r="B58" s="582"/>
      <c r="C58" s="583">
        <f t="shared" si="19"/>
        <v>0</v>
      </c>
      <c r="D58" s="584"/>
      <c r="E58" s="582"/>
      <c r="F58" s="583">
        <f t="shared" si="20"/>
        <v>0</v>
      </c>
      <c r="G58" s="584">
        <f t="shared" si="21"/>
        <v>0</v>
      </c>
    </row>
    <row r="59" spans="1:7" outlineLevel="1" x14ac:dyDescent="0.2">
      <c r="A59" s="581" t="s">
        <v>521</v>
      </c>
      <c r="B59" s="582"/>
      <c r="C59" s="583">
        <f t="shared" si="19"/>
        <v>0</v>
      </c>
      <c r="D59" s="584"/>
      <c r="E59" s="582"/>
      <c r="F59" s="583">
        <f t="shared" si="20"/>
        <v>0</v>
      </c>
      <c r="G59" s="584">
        <f t="shared" si="21"/>
        <v>0</v>
      </c>
    </row>
    <row r="60" spans="1:7" outlineLevel="1" x14ac:dyDescent="0.2">
      <c r="A60" s="581" t="s">
        <v>522</v>
      </c>
      <c r="B60" s="582"/>
      <c r="C60" s="583">
        <f t="shared" si="19"/>
        <v>0</v>
      </c>
      <c r="D60" s="584"/>
      <c r="E60" s="582"/>
      <c r="F60" s="583">
        <f t="shared" si="20"/>
        <v>0</v>
      </c>
      <c r="G60" s="584">
        <f t="shared" si="21"/>
        <v>0</v>
      </c>
    </row>
    <row r="61" spans="1:7" ht="22.5" outlineLevel="1" x14ac:dyDescent="0.2">
      <c r="A61" s="581" t="s">
        <v>523</v>
      </c>
      <c r="B61" s="582"/>
      <c r="C61" s="583">
        <f t="shared" si="19"/>
        <v>0</v>
      </c>
      <c r="D61" s="584"/>
      <c r="E61" s="582"/>
      <c r="F61" s="583">
        <f t="shared" si="20"/>
        <v>0</v>
      </c>
      <c r="G61" s="584">
        <f t="shared" si="21"/>
        <v>0</v>
      </c>
    </row>
    <row r="62" spans="1:7" outlineLevel="1" x14ac:dyDescent="0.2">
      <c r="A62" s="581" t="s">
        <v>524</v>
      </c>
      <c r="B62" s="582"/>
      <c r="C62" s="583">
        <f t="shared" si="19"/>
        <v>0</v>
      </c>
      <c r="D62" s="584"/>
      <c r="E62" s="582"/>
      <c r="F62" s="583">
        <f t="shared" si="20"/>
        <v>0</v>
      </c>
      <c r="G62" s="584">
        <f t="shared" si="21"/>
        <v>0</v>
      </c>
    </row>
    <row r="63" spans="1:7" outlineLevel="1" x14ac:dyDescent="0.2">
      <c r="A63" s="581" t="s">
        <v>525</v>
      </c>
      <c r="B63" s="582"/>
      <c r="C63" s="583">
        <f t="shared" si="19"/>
        <v>0</v>
      </c>
      <c r="D63" s="584"/>
      <c r="E63" s="582"/>
      <c r="F63" s="583">
        <f t="shared" si="20"/>
        <v>0</v>
      </c>
      <c r="G63" s="584">
        <f t="shared" si="21"/>
        <v>0</v>
      </c>
    </row>
    <row r="64" spans="1:7" outlineLevel="1" x14ac:dyDescent="0.2">
      <c r="A64" s="581" t="s">
        <v>526</v>
      </c>
      <c r="B64" s="582"/>
      <c r="C64" s="583">
        <f t="shared" si="19"/>
        <v>0</v>
      </c>
      <c r="D64" s="584"/>
      <c r="E64" s="582"/>
      <c r="F64" s="583">
        <f t="shared" si="20"/>
        <v>0</v>
      </c>
      <c r="G64" s="584">
        <f t="shared" si="21"/>
        <v>0</v>
      </c>
    </row>
    <row r="65" spans="1:7" outlineLevel="1" x14ac:dyDescent="0.2">
      <c r="A65" s="581" t="s">
        <v>527</v>
      </c>
      <c r="B65" s="582"/>
      <c r="C65" s="583">
        <f t="shared" si="19"/>
        <v>0</v>
      </c>
      <c r="D65" s="584"/>
      <c r="E65" s="582"/>
      <c r="F65" s="583">
        <f t="shared" si="20"/>
        <v>0</v>
      </c>
      <c r="G65" s="584">
        <f t="shared" si="21"/>
        <v>0</v>
      </c>
    </row>
    <row r="66" spans="1:7" outlineLevel="1" x14ac:dyDescent="0.2">
      <c r="A66" s="581" t="s">
        <v>528</v>
      </c>
      <c r="B66" s="582"/>
      <c r="C66" s="583">
        <f t="shared" si="19"/>
        <v>0</v>
      </c>
      <c r="D66" s="584"/>
      <c r="E66" s="582"/>
      <c r="F66" s="583">
        <f t="shared" si="20"/>
        <v>0</v>
      </c>
      <c r="G66" s="584">
        <f t="shared" si="21"/>
        <v>0</v>
      </c>
    </row>
    <row r="67" spans="1:7" ht="22.5" outlineLevel="1" x14ac:dyDescent="0.2">
      <c r="A67" s="581" t="s">
        <v>529</v>
      </c>
      <c r="B67" s="582"/>
      <c r="C67" s="583">
        <f t="shared" si="19"/>
        <v>0</v>
      </c>
      <c r="D67" s="584"/>
      <c r="E67" s="582"/>
      <c r="F67" s="583">
        <f t="shared" si="20"/>
        <v>0</v>
      </c>
      <c r="G67" s="584">
        <f t="shared" si="21"/>
        <v>0</v>
      </c>
    </row>
    <row r="68" spans="1:7" outlineLevel="1" x14ac:dyDescent="0.2">
      <c r="A68" s="581" t="s">
        <v>530</v>
      </c>
      <c r="B68" s="582"/>
      <c r="C68" s="583">
        <f t="shared" si="19"/>
        <v>0</v>
      </c>
      <c r="D68" s="584"/>
      <c r="E68" s="582"/>
      <c r="F68" s="583">
        <f t="shared" si="20"/>
        <v>0</v>
      </c>
      <c r="G68" s="584">
        <f t="shared" si="21"/>
        <v>0</v>
      </c>
    </row>
    <row r="69" spans="1:7" outlineLevel="1" x14ac:dyDescent="0.2">
      <c r="A69" s="581" t="s">
        <v>531</v>
      </c>
      <c r="B69" s="582"/>
      <c r="C69" s="583">
        <f t="shared" si="19"/>
        <v>0</v>
      </c>
      <c r="D69" s="584"/>
      <c r="E69" s="582"/>
      <c r="F69" s="583">
        <f t="shared" si="20"/>
        <v>0</v>
      </c>
      <c r="G69" s="584">
        <f t="shared" si="21"/>
        <v>0</v>
      </c>
    </row>
    <row r="70" spans="1:7" outlineLevel="1" x14ac:dyDescent="0.2">
      <c r="A70" s="581" t="s">
        <v>532</v>
      </c>
      <c r="B70" s="582"/>
      <c r="C70" s="583">
        <f t="shared" si="19"/>
        <v>0</v>
      </c>
      <c r="D70" s="584"/>
      <c r="E70" s="582"/>
      <c r="F70" s="583">
        <f t="shared" si="20"/>
        <v>0</v>
      </c>
      <c r="G70" s="584">
        <f t="shared" si="21"/>
        <v>0</v>
      </c>
    </row>
    <row r="71" spans="1:7" outlineLevel="1" x14ac:dyDescent="0.2">
      <c r="A71" s="581" t="s">
        <v>533</v>
      </c>
      <c r="B71" s="582"/>
      <c r="C71" s="583">
        <f t="shared" si="19"/>
        <v>0</v>
      </c>
      <c r="D71" s="584"/>
      <c r="E71" s="582"/>
      <c r="F71" s="583">
        <f t="shared" si="20"/>
        <v>0</v>
      </c>
      <c r="G71" s="584">
        <f t="shared" si="21"/>
        <v>0</v>
      </c>
    </row>
    <row r="72" spans="1:7" ht="22.5" outlineLevel="1" x14ac:dyDescent="0.2">
      <c r="A72" s="581" t="s">
        <v>534</v>
      </c>
      <c r="B72" s="582"/>
      <c r="C72" s="583">
        <f t="shared" si="19"/>
        <v>0</v>
      </c>
      <c r="D72" s="584"/>
      <c r="E72" s="582"/>
      <c r="F72" s="583">
        <f t="shared" si="20"/>
        <v>0</v>
      </c>
      <c r="G72" s="584">
        <f t="shared" si="21"/>
        <v>0</v>
      </c>
    </row>
    <row r="73" spans="1:7" ht="22.5" outlineLevel="1" x14ac:dyDescent="0.2">
      <c r="A73" s="581" t="s">
        <v>535</v>
      </c>
      <c r="B73" s="582"/>
      <c r="C73" s="583">
        <f t="shared" si="19"/>
        <v>0</v>
      </c>
      <c r="D73" s="584"/>
      <c r="E73" s="582"/>
      <c r="F73" s="583">
        <f t="shared" si="20"/>
        <v>0</v>
      </c>
      <c r="G73" s="584">
        <f t="shared" si="21"/>
        <v>0</v>
      </c>
    </row>
    <row r="74" spans="1:7" ht="22.5" outlineLevel="1" x14ac:dyDescent="0.2">
      <c r="A74" s="581" t="s">
        <v>536</v>
      </c>
      <c r="B74" s="582"/>
      <c r="C74" s="583">
        <f t="shared" si="19"/>
        <v>0</v>
      </c>
      <c r="D74" s="584"/>
      <c r="E74" s="582"/>
      <c r="F74" s="583">
        <f t="shared" si="20"/>
        <v>0</v>
      </c>
      <c r="G74" s="584">
        <f t="shared" si="21"/>
        <v>0</v>
      </c>
    </row>
    <row r="75" spans="1:7" ht="22.5" outlineLevel="1" x14ac:dyDescent="0.2">
      <c r="A75" s="581" t="s">
        <v>537</v>
      </c>
      <c r="B75" s="582"/>
      <c r="C75" s="583">
        <f t="shared" si="19"/>
        <v>0</v>
      </c>
      <c r="D75" s="584"/>
      <c r="E75" s="582"/>
      <c r="F75" s="583">
        <f t="shared" si="20"/>
        <v>0</v>
      </c>
      <c r="G75" s="584">
        <f t="shared" si="21"/>
        <v>0</v>
      </c>
    </row>
    <row r="76" spans="1:7" ht="22.5" outlineLevel="1" x14ac:dyDescent="0.2">
      <c r="A76" s="581" t="s">
        <v>538</v>
      </c>
      <c r="B76" s="582"/>
      <c r="C76" s="583">
        <f t="shared" si="19"/>
        <v>0</v>
      </c>
      <c r="D76" s="584"/>
      <c r="E76" s="582"/>
      <c r="F76" s="583">
        <f t="shared" si="20"/>
        <v>0</v>
      </c>
      <c r="G76" s="584">
        <f t="shared" si="21"/>
        <v>0</v>
      </c>
    </row>
    <row r="77" spans="1:7" ht="22.5" outlineLevel="1" x14ac:dyDescent="0.2">
      <c r="A77" s="581" t="s">
        <v>539</v>
      </c>
      <c r="B77" s="582"/>
      <c r="C77" s="583">
        <f t="shared" si="19"/>
        <v>0</v>
      </c>
      <c r="D77" s="584"/>
      <c r="E77" s="582"/>
      <c r="F77" s="583">
        <f t="shared" si="20"/>
        <v>0</v>
      </c>
      <c r="G77" s="584">
        <f t="shared" si="21"/>
        <v>0</v>
      </c>
    </row>
    <row r="78" spans="1:7" outlineLevel="1" x14ac:dyDescent="0.2">
      <c r="A78" s="581" t="s">
        <v>540</v>
      </c>
      <c r="B78" s="582"/>
      <c r="C78" s="583">
        <f t="shared" si="19"/>
        <v>0</v>
      </c>
      <c r="D78" s="584"/>
      <c r="E78" s="582"/>
      <c r="F78" s="583">
        <f t="shared" si="20"/>
        <v>0</v>
      </c>
      <c r="G78" s="584">
        <f t="shared" si="21"/>
        <v>0</v>
      </c>
    </row>
    <row r="79" spans="1:7" ht="22.5" outlineLevel="1" x14ac:dyDescent="0.2">
      <c r="A79" s="581" t="s">
        <v>541</v>
      </c>
      <c r="B79" s="582"/>
      <c r="C79" s="583">
        <f t="shared" si="19"/>
        <v>0</v>
      </c>
      <c r="D79" s="584"/>
      <c r="E79" s="582"/>
      <c r="F79" s="583">
        <f t="shared" si="20"/>
        <v>0</v>
      </c>
      <c r="G79" s="584">
        <f t="shared" si="21"/>
        <v>0</v>
      </c>
    </row>
    <row r="80" spans="1:7" ht="22.5" outlineLevel="1" x14ac:dyDescent="0.2">
      <c r="A80" s="581" t="s">
        <v>542</v>
      </c>
      <c r="B80" s="582"/>
      <c r="C80" s="583">
        <f t="shared" si="19"/>
        <v>0</v>
      </c>
      <c r="D80" s="584"/>
      <c r="E80" s="582"/>
      <c r="F80" s="583">
        <f t="shared" si="20"/>
        <v>0</v>
      </c>
      <c r="G80" s="584">
        <f t="shared" si="21"/>
        <v>0</v>
      </c>
    </row>
    <row r="81" spans="1:7" ht="22.5" outlineLevel="1" x14ac:dyDescent="0.2">
      <c r="A81" s="581" t="s">
        <v>543</v>
      </c>
      <c r="B81" s="582"/>
      <c r="C81" s="583">
        <f t="shared" si="19"/>
        <v>0</v>
      </c>
      <c r="D81" s="584"/>
      <c r="E81" s="582"/>
      <c r="F81" s="583">
        <f t="shared" si="20"/>
        <v>0</v>
      </c>
      <c r="G81" s="584">
        <f t="shared" si="21"/>
        <v>0</v>
      </c>
    </row>
    <row r="82" spans="1:7" outlineLevel="1" x14ac:dyDescent="0.2">
      <c r="A82" s="581" t="s">
        <v>544</v>
      </c>
      <c r="B82" s="582"/>
      <c r="C82" s="583">
        <f t="shared" si="19"/>
        <v>0</v>
      </c>
      <c r="D82" s="584"/>
      <c r="E82" s="582"/>
      <c r="F82" s="583">
        <f t="shared" si="20"/>
        <v>0</v>
      </c>
      <c r="G82" s="584">
        <f t="shared" si="21"/>
        <v>0</v>
      </c>
    </row>
    <row r="83" spans="1:7" outlineLevel="1" x14ac:dyDescent="0.2">
      <c r="A83" s="587" t="s">
        <v>545</v>
      </c>
      <c r="B83" s="582"/>
      <c r="C83" s="583">
        <f t="shared" si="19"/>
        <v>0</v>
      </c>
      <c r="D83" s="584"/>
      <c r="E83" s="582"/>
      <c r="F83" s="583">
        <f t="shared" si="20"/>
        <v>0</v>
      </c>
      <c r="G83" s="584">
        <f t="shared" si="21"/>
        <v>0</v>
      </c>
    </row>
    <row r="84" spans="1:7" outlineLevel="1" x14ac:dyDescent="0.2">
      <c r="A84" s="587" t="s">
        <v>546</v>
      </c>
      <c r="B84" s="582"/>
      <c r="C84" s="583">
        <f t="shared" si="19"/>
        <v>0</v>
      </c>
      <c r="D84" s="584"/>
      <c r="E84" s="582"/>
      <c r="F84" s="583">
        <f t="shared" si="20"/>
        <v>0</v>
      </c>
      <c r="G84" s="584">
        <f t="shared" si="21"/>
        <v>0</v>
      </c>
    </row>
    <row r="85" spans="1:7" ht="22.5" outlineLevel="1" x14ac:dyDescent="0.2">
      <c r="A85" s="587" t="s">
        <v>547</v>
      </c>
      <c r="B85" s="582"/>
      <c r="C85" s="583">
        <f t="shared" si="19"/>
        <v>0</v>
      </c>
      <c r="D85" s="584"/>
      <c r="E85" s="582"/>
      <c r="F85" s="583">
        <f t="shared" si="20"/>
        <v>0</v>
      </c>
      <c r="G85" s="584">
        <f t="shared" si="21"/>
        <v>0</v>
      </c>
    </row>
    <row r="86" spans="1:7" ht="22.5" outlineLevel="1" x14ac:dyDescent="0.2">
      <c r="A86" s="587" t="s">
        <v>548</v>
      </c>
      <c r="B86" s="582"/>
      <c r="C86" s="583">
        <f t="shared" si="19"/>
        <v>0</v>
      </c>
      <c r="D86" s="584"/>
      <c r="E86" s="582"/>
      <c r="F86" s="583">
        <f t="shared" si="20"/>
        <v>0</v>
      </c>
      <c r="G86" s="584">
        <f t="shared" si="21"/>
        <v>0</v>
      </c>
    </row>
    <row r="87" spans="1:7" outlineLevel="1" x14ac:dyDescent="0.2">
      <c r="A87" s="587" t="s">
        <v>549</v>
      </c>
      <c r="B87" s="582"/>
      <c r="C87" s="583">
        <f t="shared" si="19"/>
        <v>0</v>
      </c>
      <c r="D87" s="584"/>
      <c r="E87" s="582"/>
      <c r="F87" s="583">
        <f t="shared" si="20"/>
        <v>0</v>
      </c>
      <c r="G87" s="584">
        <f t="shared" si="21"/>
        <v>0</v>
      </c>
    </row>
    <row r="88" spans="1:7" ht="22.5" outlineLevel="1" x14ac:dyDescent="0.2">
      <c r="A88" s="581" t="s">
        <v>550</v>
      </c>
      <c r="B88" s="582"/>
      <c r="C88" s="583">
        <f t="shared" si="19"/>
        <v>0</v>
      </c>
      <c r="D88" s="584"/>
      <c r="E88" s="582"/>
      <c r="F88" s="583">
        <f t="shared" si="20"/>
        <v>0</v>
      </c>
      <c r="G88" s="584">
        <f t="shared" si="21"/>
        <v>0</v>
      </c>
    </row>
    <row r="89" spans="1:7" ht="22.5" outlineLevel="1" x14ac:dyDescent="0.2">
      <c r="A89" s="581" t="s">
        <v>551</v>
      </c>
      <c r="B89" s="582"/>
      <c r="C89" s="583">
        <f t="shared" si="19"/>
        <v>0</v>
      </c>
      <c r="D89" s="584"/>
      <c r="E89" s="582"/>
      <c r="F89" s="583">
        <f t="shared" si="20"/>
        <v>0</v>
      </c>
      <c r="G89" s="584">
        <f t="shared" si="21"/>
        <v>0</v>
      </c>
    </row>
    <row r="90" spans="1:7" ht="22.5" outlineLevel="1" x14ac:dyDescent="0.2">
      <c r="A90" s="581" t="s">
        <v>552</v>
      </c>
      <c r="B90" s="582"/>
      <c r="C90" s="583">
        <f t="shared" si="19"/>
        <v>0</v>
      </c>
      <c r="D90" s="584"/>
      <c r="E90" s="582"/>
      <c r="F90" s="583">
        <f t="shared" si="20"/>
        <v>0</v>
      </c>
      <c r="G90" s="584">
        <f t="shared" si="21"/>
        <v>0</v>
      </c>
    </row>
    <row r="91" spans="1:7" ht="22.5" outlineLevel="1" x14ac:dyDescent="0.2">
      <c r="A91" s="581" t="s">
        <v>553</v>
      </c>
      <c r="B91" s="582"/>
      <c r="C91" s="583">
        <f t="shared" si="19"/>
        <v>0</v>
      </c>
      <c r="D91" s="584"/>
      <c r="E91" s="582"/>
      <c r="F91" s="583">
        <f t="shared" si="20"/>
        <v>0</v>
      </c>
      <c r="G91" s="584">
        <f t="shared" si="21"/>
        <v>0</v>
      </c>
    </row>
    <row r="92" spans="1:7" ht="22.5" outlineLevel="1" x14ac:dyDescent="0.2">
      <c r="A92" s="581" t="s">
        <v>554</v>
      </c>
      <c r="B92" s="582"/>
      <c r="C92" s="583">
        <f t="shared" si="19"/>
        <v>0</v>
      </c>
      <c r="D92" s="584"/>
      <c r="E92" s="582"/>
      <c r="F92" s="583">
        <f t="shared" si="20"/>
        <v>0</v>
      </c>
      <c r="G92" s="584">
        <f t="shared" si="21"/>
        <v>0</v>
      </c>
    </row>
    <row r="93" spans="1:7" outlineLevel="1" x14ac:dyDescent="0.2">
      <c r="A93" s="581" t="s">
        <v>555</v>
      </c>
      <c r="B93" s="582"/>
      <c r="C93" s="583">
        <f t="shared" si="19"/>
        <v>0</v>
      </c>
      <c r="D93" s="584"/>
      <c r="E93" s="582"/>
      <c r="F93" s="583">
        <f t="shared" si="20"/>
        <v>0</v>
      </c>
      <c r="G93" s="584">
        <f t="shared" si="21"/>
        <v>0</v>
      </c>
    </row>
    <row r="94" spans="1:7" outlineLevel="1" x14ac:dyDescent="0.2">
      <c r="A94" s="581" t="s">
        <v>556</v>
      </c>
      <c r="B94" s="582"/>
      <c r="C94" s="583">
        <f t="shared" si="19"/>
        <v>0</v>
      </c>
      <c r="D94" s="584"/>
      <c r="E94" s="582"/>
      <c r="F94" s="583">
        <f t="shared" si="20"/>
        <v>0</v>
      </c>
      <c r="G94" s="584">
        <f t="shared" si="21"/>
        <v>0</v>
      </c>
    </row>
    <row r="95" spans="1:7" outlineLevel="1" x14ac:dyDescent="0.2">
      <c r="A95" s="581" t="s">
        <v>557</v>
      </c>
      <c r="B95" s="582"/>
      <c r="C95" s="583">
        <f t="shared" si="19"/>
        <v>0</v>
      </c>
      <c r="D95" s="584"/>
      <c r="E95" s="582"/>
      <c r="F95" s="583">
        <f t="shared" si="20"/>
        <v>0</v>
      </c>
      <c r="G95" s="584">
        <f t="shared" si="21"/>
        <v>0</v>
      </c>
    </row>
    <row r="96" spans="1:7" outlineLevel="1" x14ac:dyDescent="0.2">
      <c r="A96" s="581" t="s">
        <v>558</v>
      </c>
      <c r="B96" s="582"/>
      <c r="C96" s="583">
        <f t="shared" si="19"/>
        <v>0</v>
      </c>
      <c r="D96" s="584"/>
      <c r="E96" s="582"/>
      <c r="F96" s="583">
        <f t="shared" si="20"/>
        <v>0</v>
      </c>
      <c r="G96" s="584">
        <f t="shared" si="21"/>
        <v>0</v>
      </c>
    </row>
    <row r="97" spans="1:7" outlineLevel="1" x14ac:dyDescent="0.2">
      <c r="A97" s="581" t="s">
        <v>559</v>
      </c>
      <c r="B97" s="582"/>
      <c r="C97" s="583">
        <f t="shared" si="19"/>
        <v>0</v>
      </c>
      <c r="D97" s="584"/>
      <c r="E97" s="582"/>
      <c r="F97" s="583">
        <f t="shared" si="20"/>
        <v>0</v>
      </c>
      <c r="G97" s="584">
        <f t="shared" si="21"/>
        <v>0</v>
      </c>
    </row>
    <row r="98" spans="1:7" outlineLevel="1" x14ac:dyDescent="0.2">
      <c r="A98" s="581" t="s">
        <v>560</v>
      </c>
      <c r="B98" s="582"/>
      <c r="C98" s="583">
        <f t="shared" si="19"/>
        <v>0</v>
      </c>
      <c r="D98" s="584"/>
      <c r="E98" s="582"/>
      <c r="F98" s="583">
        <f t="shared" si="20"/>
        <v>0</v>
      </c>
      <c r="G98" s="584">
        <f t="shared" si="21"/>
        <v>0</v>
      </c>
    </row>
    <row r="99" spans="1:7" outlineLevel="1" x14ac:dyDescent="0.2">
      <c r="A99" s="581" t="s">
        <v>561</v>
      </c>
      <c r="B99" s="582"/>
      <c r="C99" s="583">
        <f t="shared" si="19"/>
        <v>0</v>
      </c>
      <c r="D99" s="584"/>
      <c r="E99" s="582"/>
      <c r="F99" s="583">
        <f t="shared" si="20"/>
        <v>0</v>
      </c>
      <c r="G99" s="584">
        <f t="shared" si="21"/>
        <v>0</v>
      </c>
    </row>
    <row r="100" spans="1:7" outlineLevel="1" x14ac:dyDescent="0.2">
      <c r="A100" s="581" t="s">
        <v>562</v>
      </c>
      <c r="B100" s="582"/>
      <c r="C100" s="583">
        <f t="shared" si="19"/>
        <v>0</v>
      </c>
      <c r="D100" s="584"/>
      <c r="E100" s="582"/>
      <c r="F100" s="583">
        <f t="shared" si="20"/>
        <v>0</v>
      </c>
      <c r="G100" s="584">
        <f t="shared" si="21"/>
        <v>0</v>
      </c>
    </row>
    <row r="101" spans="1:7" outlineLevel="1" x14ac:dyDescent="0.2">
      <c r="A101" s="581" t="s">
        <v>563</v>
      </c>
      <c r="B101" s="582"/>
      <c r="C101" s="583">
        <f t="shared" ref="C101:C109" si="22">D101-B101</f>
        <v>0</v>
      </c>
      <c r="D101" s="584"/>
      <c r="E101" s="582"/>
      <c r="F101" s="583">
        <f t="shared" ref="F101:F109" si="23">G101-E101</f>
        <v>0</v>
      </c>
      <c r="G101" s="584">
        <f t="shared" ref="G101:G109" si="24">D101</f>
        <v>0</v>
      </c>
    </row>
    <row r="102" spans="1:7" outlineLevel="1" x14ac:dyDescent="0.2">
      <c r="A102" s="581" t="s">
        <v>564</v>
      </c>
      <c r="B102" s="582"/>
      <c r="C102" s="583">
        <f t="shared" si="22"/>
        <v>0</v>
      </c>
      <c r="D102" s="584"/>
      <c r="E102" s="582"/>
      <c r="F102" s="583">
        <f t="shared" si="23"/>
        <v>0</v>
      </c>
      <c r="G102" s="584">
        <f t="shared" si="24"/>
        <v>0</v>
      </c>
    </row>
    <row r="103" spans="1:7" outlineLevel="1" x14ac:dyDescent="0.2">
      <c r="A103" s="581" t="s">
        <v>565</v>
      </c>
      <c r="B103" s="582"/>
      <c r="C103" s="583">
        <f t="shared" si="22"/>
        <v>0</v>
      </c>
      <c r="D103" s="584"/>
      <c r="E103" s="582"/>
      <c r="F103" s="583">
        <f t="shared" si="23"/>
        <v>0</v>
      </c>
      <c r="G103" s="584">
        <f t="shared" si="24"/>
        <v>0</v>
      </c>
    </row>
    <row r="104" spans="1:7" outlineLevel="1" x14ac:dyDescent="0.2">
      <c r="A104" s="581" t="s">
        <v>566</v>
      </c>
      <c r="B104" s="582"/>
      <c r="C104" s="583">
        <f t="shared" si="22"/>
        <v>0</v>
      </c>
      <c r="D104" s="584"/>
      <c r="E104" s="582"/>
      <c r="F104" s="583">
        <f t="shared" si="23"/>
        <v>0</v>
      </c>
      <c r="G104" s="584">
        <f t="shared" si="24"/>
        <v>0</v>
      </c>
    </row>
    <row r="105" spans="1:7" outlineLevel="1" x14ac:dyDescent="0.2">
      <c r="A105" s="581" t="s">
        <v>567</v>
      </c>
      <c r="B105" s="582"/>
      <c r="C105" s="583">
        <f t="shared" si="22"/>
        <v>0</v>
      </c>
      <c r="D105" s="584"/>
      <c r="E105" s="582"/>
      <c r="F105" s="583">
        <f t="shared" si="23"/>
        <v>0</v>
      </c>
      <c r="G105" s="584">
        <f t="shared" si="24"/>
        <v>0</v>
      </c>
    </row>
    <row r="106" spans="1:7" s="291" customFormat="1" outlineLevel="1" x14ac:dyDescent="0.2">
      <c r="A106" s="587" t="s">
        <v>568</v>
      </c>
      <c r="B106" s="582"/>
      <c r="C106" s="588">
        <f t="shared" si="22"/>
        <v>0</v>
      </c>
      <c r="D106" s="584"/>
      <c r="E106" s="582"/>
      <c r="F106" s="588">
        <f t="shared" si="23"/>
        <v>0</v>
      </c>
      <c r="G106" s="584">
        <f t="shared" si="24"/>
        <v>0</v>
      </c>
    </row>
    <row r="107" spans="1:7" outlineLevel="1" x14ac:dyDescent="0.2">
      <c r="A107" s="581" t="s">
        <v>569</v>
      </c>
      <c r="B107" s="582"/>
      <c r="C107" s="583">
        <f t="shared" si="22"/>
        <v>0</v>
      </c>
      <c r="D107" s="584"/>
      <c r="E107" s="582"/>
      <c r="F107" s="583">
        <f t="shared" si="23"/>
        <v>0</v>
      </c>
      <c r="G107" s="584">
        <f t="shared" si="24"/>
        <v>0</v>
      </c>
    </row>
    <row r="108" spans="1:7" outlineLevel="1" x14ac:dyDescent="0.2">
      <c r="A108" s="581" t="s">
        <v>570</v>
      </c>
      <c r="B108" s="582"/>
      <c r="C108" s="583">
        <f t="shared" si="22"/>
        <v>0</v>
      </c>
      <c r="D108" s="584"/>
      <c r="E108" s="582"/>
      <c r="F108" s="583">
        <f t="shared" si="23"/>
        <v>0</v>
      </c>
      <c r="G108" s="584">
        <f t="shared" si="24"/>
        <v>0</v>
      </c>
    </row>
    <row r="109" spans="1:7" outlineLevel="1" x14ac:dyDescent="0.2">
      <c r="A109" s="581" t="s">
        <v>571</v>
      </c>
      <c r="B109" s="582"/>
      <c r="C109" s="583">
        <f t="shared" si="22"/>
        <v>0</v>
      </c>
      <c r="D109" s="584"/>
      <c r="E109" s="582"/>
      <c r="F109" s="583">
        <f t="shared" si="23"/>
        <v>0</v>
      </c>
      <c r="G109" s="584">
        <f t="shared" si="24"/>
        <v>0</v>
      </c>
    </row>
    <row r="110" spans="1:7" s="239" customFormat="1" x14ac:dyDescent="0.2">
      <c r="A110" s="573" t="s">
        <v>572</v>
      </c>
      <c r="B110" s="574">
        <f t="shared" ref="B110:D110" si="25">SUM(B111:B112)</f>
        <v>0</v>
      </c>
      <c r="C110" s="575">
        <f t="shared" ref="C110" si="26">D110-B110</f>
        <v>0</v>
      </c>
      <c r="D110" s="576">
        <f t="shared" si="25"/>
        <v>0</v>
      </c>
      <c r="E110" s="574">
        <f>SUM(E111:E112)</f>
        <v>0</v>
      </c>
      <c r="F110" s="575">
        <f t="shared" ref="F110" si="27">G110-E110</f>
        <v>0</v>
      </c>
      <c r="G110" s="576">
        <f t="shared" ref="G110" si="28">SUM(G111:G112)</f>
        <v>0</v>
      </c>
    </row>
    <row r="111" spans="1:7" outlineLevel="1" x14ac:dyDescent="0.2">
      <c r="A111" s="589" t="s">
        <v>242</v>
      </c>
      <c r="B111" s="590"/>
      <c r="C111" s="591"/>
      <c r="D111" s="592"/>
      <c r="E111" s="574"/>
      <c r="F111" s="575"/>
      <c r="G111" s="576"/>
    </row>
    <row r="112" spans="1:7" outlineLevel="1" x14ac:dyDescent="0.2">
      <c r="A112" s="593"/>
      <c r="B112" s="594"/>
      <c r="C112" s="595"/>
      <c r="D112" s="596"/>
      <c r="E112" s="582"/>
      <c r="F112" s="583"/>
      <c r="G112" s="584"/>
    </row>
    <row r="113" spans="1:7" s="239" customFormat="1" x14ac:dyDescent="0.2">
      <c r="A113" s="597" t="s">
        <v>573</v>
      </c>
      <c r="B113" s="598">
        <f t="shared" ref="B113:D113" si="29">SUM(B114:B115)</f>
        <v>0</v>
      </c>
      <c r="C113" s="599">
        <f t="shared" ref="C113" si="30">D113-B113</f>
        <v>0</v>
      </c>
      <c r="D113" s="600">
        <f t="shared" si="29"/>
        <v>0</v>
      </c>
      <c r="E113" s="601">
        <f>SUM(E114:E115)</f>
        <v>0</v>
      </c>
      <c r="F113" s="602">
        <f t="shared" ref="F113" si="31">G113-E113</f>
        <v>0</v>
      </c>
      <c r="G113" s="603">
        <f t="shared" ref="G113" si="32">SUM(G114:G115)</f>
        <v>0</v>
      </c>
    </row>
    <row r="114" spans="1:7" outlineLevel="1" x14ac:dyDescent="0.2">
      <c r="A114" s="589" t="s">
        <v>242</v>
      </c>
      <c r="B114" s="590"/>
      <c r="C114" s="591"/>
      <c r="D114" s="592"/>
      <c r="E114" s="574"/>
      <c r="F114" s="575"/>
      <c r="G114" s="576"/>
    </row>
    <row r="115" spans="1:7" outlineLevel="1" x14ac:dyDescent="0.2">
      <c r="A115" s="593"/>
      <c r="B115" s="594"/>
      <c r="C115" s="595"/>
      <c r="D115" s="596"/>
      <c r="E115" s="582"/>
      <c r="F115" s="583"/>
      <c r="G115" s="584"/>
    </row>
    <row r="116" spans="1:7" s="239" customFormat="1" x14ac:dyDescent="0.2">
      <c r="A116" s="604" t="s">
        <v>574</v>
      </c>
      <c r="B116" s="605">
        <f>B7+B110+B113</f>
        <v>0</v>
      </c>
      <c r="C116" s="606">
        <f>D116-B116</f>
        <v>0</v>
      </c>
      <c r="D116" s="607">
        <f>D7+D110+D113</f>
        <v>0</v>
      </c>
      <c r="E116" s="605">
        <f>E7+E110+E113</f>
        <v>0</v>
      </c>
      <c r="F116" s="606">
        <f>G116-E116</f>
        <v>0</v>
      </c>
      <c r="G116" s="607">
        <f>G7+G110+G113</f>
        <v>0</v>
      </c>
    </row>
    <row r="117" spans="1:7" x14ac:dyDescent="0.2">
      <c r="A117" s="608"/>
      <c r="D117" s="609"/>
    </row>
    <row r="118" spans="1:7" x14ac:dyDescent="0.2">
      <c r="C118" s="611"/>
      <c r="D118" s="609"/>
      <c r="F118" s="611"/>
    </row>
    <row r="119" spans="1:7" x14ac:dyDescent="0.2">
      <c r="D119" s="609"/>
    </row>
    <row r="120" spans="1:7" x14ac:dyDescent="0.2">
      <c r="B120" s="291"/>
      <c r="C120" s="612"/>
      <c r="D120" s="613"/>
    </row>
    <row r="121" spans="1:7" x14ac:dyDescent="0.2">
      <c r="B121" s="291"/>
      <c r="C121" s="291"/>
      <c r="D121" s="613"/>
    </row>
    <row r="122" spans="1:7" x14ac:dyDescent="0.2">
      <c r="B122" s="291"/>
      <c r="C122" s="291"/>
      <c r="D122" s="613"/>
    </row>
    <row r="123" spans="1:7" x14ac:dyDescent="0.2">
      <c r="D123" s="609"/>
    </row>
    <row r="124" spans="1:7" x14ac:dyDescent="0.2">
      <c r="B124" s="614"/>
      <c r="D124" s="609"/>
    </row>
  </sheetData>
  <mergeCells count="3">
    <mergeCell ref="A5:A6"/>
    <mergeCell ref="B5:D5"/>
    <mergeCell ref="E5:G5"/>
  </mergeCells>
  <conditionalFormatting sqref="E63:E66 G16 B16 D16:E16 B21:B23 D21:E23 D27:E35 B27:B35 G27:G35 E37:E61 E69:E87 E90:E109 D37:D109 G21:G23 B37:B109 G37:G109">
    <cfRule type="cellIs" dxfId="77" priority="35" operator="equal">
      <formula>0</formula>
    </cfRule>
  </conditionalFormatting>
  <conditionalFormatting sqref="B112">
    <cfRule type="cellIs" dxfId="76" priority="34" operator="equal">
      <formula>0</formula>
    </cfRule>
  </conditionalFormatting>
  <conditionalFormatting sqref="B115">
    <cfRule type="cellIs" dxfId="75" priority="33" operator="equal">
      <formula>0</formula>
    </cfRule>
  </conditionalFormatting>
  <conditionalFormatting sqref="G10:G11">
    <cfRule type="cellIs" dxfId="74" priority="20" operator="equal">
      <formula>0</formula>
    </cfRule>
  </conditionalFormatting>
  <conditionalFormatting sqref="D10:D11">
    <cfRule type="cellIs" dxfId="73" priority="32" operator="equal">
      <formula>0</formula>
    </cfRule>
  </conditionalFormatting>
  <conditionalFormatting sqref="D112">
    <cfRule type="cellIs" dxfId="72" priority="31" operator="equal">
      <formula>0</formula>
    </cfRule>
  </conditionalFormatting>
  <conditionalFormatting sqref="D115">
    <cfRule type="cellIs" dxfId="71" priority="30" operator="equal">
      <formula>0</formula>
    </cfRule>
  </conditionalFormatting>
  <conditionalFormatting sqref="A112">
    <cfRule type="cellIs" dxfId="70" priority="26" operator="equal">
      <formula>0</formula>
    </cfRule>
  </conditionalFormatting>
  <conditionalFormatting sqref="A115">
    <cfRule type="cellIs" dxfId="69" priority="25" operator="equal">
      <formula>0</formula>
    </cfRule>
  </conditionalFormatting>
  <conditionalFormatting sqref="E13:E14">
    <cfRule type="cellIs" dxfId="68" priority="24" operator="equal">
      <formula>0</formula>
    </cfRule>
  </conditionalFormatting>
  <conditionalFormatting sqref="E10:E11">
    <cfRule type="cellIs" dxfId="67" priority="29" operator="equal">
      <formula>0</formula>
    </cfRule>
  </conditionalFormatting>
  <conditionalFormatting sqref="E112">
    <cfRule type="cellIs" dxfId="66" priority="28" operator="equal">
      <formula>0</formula>
    </cfRule>
  </conditionalFormatting>
  <conditionalFormatting sqref="E115">
    <cfRule type="cellIs" dxfId="65" priority="27" operator="equal">
      <formula>0</formula>
    </cfRule>
  </conditionalFormatting>
  <conditionalFormatting sqref="E25">
    <cfRule type="cellIs" dxfId="64" priority="21" operator="equal">
      <formula>0</formula>
    </cfRule>
  </conditionalFormatting>
  <conditionalFormatting sqref="E20">
    <cfRule type="cellIs" dxfId="63" priority="22" operator="equal">
      <formula>0</formula>
    </cfRule>
  </conditionalFormatting>
  <conditionalFormatting sqref="E18">
    <cfRule type="cellIs" dxfId="62" priority="23" operator="equal">
      <formula>0</formula>
    </cfRule>
  </conditionalFormatting>
  <conditionalFormatting sqref="G112">
    <cfRule type="cellIs" dxfId="61" priority="19" operator="equal">
      <formula>0</formula>
    </cfRule>
  </conditionalFormatting>
  <conditionalFormatting sqref="G115">
    <cfRule type="cellIs" dxfId="60" priority="18" operator="equal">
      <formula>0</formula>
    </cfRule>
  </conditionalFormatting>
  <conditionalFormatting sqref="G13:G14">
    <cfRule type="cellIs" dxfId="59" priority="17" operator="equal">
      <formula>0</formula>
    </cfRule>
  </conditionalFormatting>
  <conditionalFormatting sqref="G18">
    <cfRule type="cellIs" dxfId="58" priority="16" operator="equal">
      <formula>0</formula>
    </cfRule>
  </conditionalFormatting>
  <conditionalFormatting sqref="G20">
    <cfRule type="cellIs" dxfId="57" priority="15" operator="equal">
      <formula>0</formula>
    </cfRule>
  </conditionalFormatting>
  <conditionalFormatting sqref="G25">
    <cfRule type="cellIs" dxfId="56" priority="14" operator="equal">
      <formula>0</formula>
    </cfRule>
  </conditionalFormatting>
  <conditionalFormatting sqref="B13:B14">
    <cfRule type="cellIs" dxfId="55" priority="13" operator="equal">
      <formula>0</formula>
    </cfRule>
  </conditionalFormatting>
  <conditionalFormatting sqref="D13:D14">
    <cfRule type="cellIs" dxfId="54" priority="12" operator="equal">
      <formula>0</formula>
    </cfRule>
  </conditionalFormatting>
  <conditionalFormatting sqref="B18">
    <cfRule type="cellIs" dxfId="53" priority="11" operator="equal">
      <formula>0</formula>
    </cfRule>
  </conditionalFormatting>
  <conditionalFormatting sqref="D18">
    <cfRule type="cellIs" dxfId="52" priority="10" operator="equal">
      <formula>0</formula>
    </cfRule>
  </conditionalFormatting>
  <conditionalFormatting sqref="B20">
    <cfRule type="cellIs" dxfId="51" priority="9" operator="equal">
      <formula>0</formula>
    </cfRule>
  </conditionalFormatting>
  <conditionalFormatting sqref="D20">
    <cfRule type="cellIs" dxfId="50" priority="8" operator="equal">
      <formula>0</formula>
    </cfRule>
  </conditionalFormatting>
  <conditionalFormatting sqref="D25">
    <cfRule type="cellIs" dxfId="49" priority="7" operator="equal">
      <formula>0</formula>
    </cfRule>
  </conditionalFormatting>
  <conditionalFormatting sqref="B25">
    <cfRule type="cellIs" dxfId="48" priority="6" operator="equal">
      <formula>0</formula>
    </cfRule>
  </conditionalFormatting>
  <conditionalFormatting sqref="E62">
    <cfRule type="cellIs" dxfId="47" priority="5" operator="equal">
      <formula>0</formula>
    </cfRule>
  </conditionalFormatting>
  <conditionalFormatting sqref="E67:E68">
    <cfRule type="cellIs" dxfId="46" priority="4" operator="equal">
      <formula>0</formula>
    </cfRule>
  </conditionalFormatting>
  <conditionalFormatting sqref="E88:E89">
    <cfRule type="cellIs" dxfId="45" priority="3" operator="equal">
      <formula>0</formula>
    </cfRule>
  </conditionalFormatting>
  <conditionalFormatting sqref="B11">
    <cfRule type="cellIs" dxfId="44" priority="2" operator="equal">
      <formula>0</formula>
    </cfRule>
  </conditionalFormatting>
  <conditionalFormatting sqref="B10">
    <cfRule type="cellIs" dxfId="43" priority="1" operator="equal">
      <formula>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11</vt:i4>
      </vt:variant>
    </vt:vector>
  </HeadingPairs>
  <TitlesOfParts>
    <vt:vector size="11" baseType="lpstr">
      <vt:lpstr>Содержание</vt:lpstr>
      <vt:lpstr>2</vt:lpstr>
      <vt:lpstr>5</vt:lpstr>
      <vt:lpstr>7</vt:lpstr>
      <vt:lpstr>8</vt:lpstr>
      <vt:lpstr>9</vt:lpstr>
      <vt:lpstr>10</vt:lpstr>
      <vt:lpstr>15</vt:lpstr>
      <vt:lpstr>19</vt:lpstr>
      <vt:lpstr>20</vt:lpstr>
      <vt:lpstr>21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Моженина Ольга Владимировна</dc:creator>
  <cp:lastModifiedBy>Моженина Ольга Владимировна</cp:lastModifiedBy>
  <dcterms:created xsi:type="dcterms:W3CDTF">2021-08-17T13:10:12Z</dcterms:created>
  <dcterms:modified xsi:type="dcterms:W3CDTF">2021-08-17T15:41:45Z</dcterms:modified>
</cp:coreProperties>
</file>