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27840" windowHeight="1206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H71" i="1"/>
  <c r="I71" i="1" s="1"/>
  <c r="F71" i="1"/>
  <c r="G71" i="1" s="1"/>
  <c r="H70" i="1"/>
  <c r="I70" i="1" s="1"/>
  <c r="F70" i="1"/>
  <c r="G70" i="1" s="1"/>
  <c r="H69" i="1"/>
  <c r="I69" i="1" s="1"/>
  <c r="F69" i="1"/>
  <c r="G69" i="1" s="1"/>
  <c r="H68" i="1"/>
  <c r="I68" i="1" s="1"/>
  <c r="F68" i="1"/>
  <c r="G68" i="1" s="1"/>
  <c r="H67" i="1"/>
  <c r="I67" i="1" s="1"/>
  <c r="F67" i="1"/>
  <c r="G67" i="1" s="1"/>
  <c r="H66" i="1"/>
  <c r="I66" i="1" s="1"/>
  <c r="F66" i="1"/>
  <c r="G66" i="1" s="1"/>
  <c r="H65" i="1"/>
  <c r="I65" i="1" s="1"/>
  <c r="F65" i="1"/>
  <c r="G65" i="1" s="1"/>
  <c r="H64" i="1"/>
  <c r="I64" i="1" s="1"/>
  <c r="F64" i="1"/>
  <c r="G64" i="1" s="1"/>
  <c r="H63" i="1"/>
  <c r="I63" i="1" s="1"/>
  <c r="F63" i="1"/>
  <c r="G63" i="1" s="1"/>
  <c r="H62" i="1"/>
  <c r="I62" i="1" s="1"/>
  <c r="F62" i="1"/>
  <c r="G62" i="1" s="1"/>
  <c r="H61" i="1"/>
  <c r="I61" i="1" s="1"/>
  <c r="F61" i="1"/>
  <c r="G61" i="1" s="1"/>
  <c r="H60" i="1"/>
  <c r="I60" i="1" s="1"/>
  <c r="F60" i="1"/>
  <c r="G60" i="1" s="1"/>
  <c r="H59" i="1"/>
  <c r="I59" i="1" s="1"/>
  <c r="F59" i="1"/>
  <c r="G59" i="1" s="1"/>
  <c r="E58" i="1"/>
  <c r="D58" i="1"/>
  <c r="C58" i="1"/>
  <c r="H57" i="1"/>
  <c r="I57" i="1" s="1"/>
  <c r="F57" i="1"/>
  <c r="G57" i="1" s="1"/>
  <c r="H56" i="1"/>
  <c r="I56" i="1" s="1"/>
  <c r="F56" i="1"/>
  <c r="G56" i="1" s="1"/>
  <c r="H55" i="1"/>
  <c r="I55" i="1" s="1"/>
  <c r="F55" i="1"/>
  <c r="G55" i="1" s="1"/>
  <c r="H54" i="1"/>
  <c r="I54" i="1" s="1"/>
  <c r="F54" i="1"/>
  <c r="G54" i="1" s="1"/>
  <c r="H53" i="1"/>
  <c r="I53" i="1" s="1"/>
  <c r="F53" i="1"/>
  <c r="G53" i="1" s="1"/>
  <c r="H52" i="1"/>
  <c r="I52" i="1" s="1"/>
  <c r="F52" i="1"/>
  <c r="G52" i="1" s="1"/>
  <c r="E51" i="1"/>
  <c r="F51" i="1" s="1"/>
  <c r="G51" i="1" s="1"/>
  <c r="D51" i="1"/>
  <c r="H51" i="1" s="1"/>
  <c r="I51" i="1" s="1"/>
  <c r="C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E43" i="1"/>
  <c r="H43" i="1" s="1"/>
  <c r="I43" i="1" s="1"/>
  <c r="D43" i="1"/>
  <c r="C43" i="1"/>
  <c r="H42" i="1"/>
  <c r="I42" i="1" s="1"/>
  <c r="G42" i="1"/>
  <c r="H41" i="1"/>
  <c r="I41" i="1" s="1"/>
  <c r="G41" i="1"/>
  <c r="H40" i="1"/>
  <c r="I40" i="1" s="1"/>
  <c r="G40" i="1"/>
  <c r="H39" i="1"/>
  <c r="I39" i="1" s="1"/>
  <c r="G39" i="1"/>
  <c r="H38" i="1"/>
  <c r="I38" i="1" s="1"/>
  <c r="G38" i="1"/>
  <c r="H37" i="1"/>
  <c r="I37" i="1" s="1"/>
  <c r="G37" i="1"/>
  <c r="E36" i="1"/>
  <c r="F36" i="1" s="1"/>
  <c r="G36" i="1" s="1"/>
  <c r="D36" i="1"/>
  <c r="C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E25" i="1"/>
  <c r="H25" i="1" s="1"/>
  <c r="I25" i="1" s="1"/>
  <c r="D25" i="1"/>
  <c r="C25" i="1"/>
  <c r="H24" i="1"/>
  <c r="I24" i="1" s="1"/>
  <c r="F24" i="1"/>
  <c r="G24" i="1" s="1"/>
  <c r="H23" i="1"/>
  <c r="I23" i="1" s="1"/>
  <c r="F23" i="1"/>
  <c r="G23" i="1" s="1"/>
  <c r="H22" i="1"/>
  <c r="I22" i="1" s="1"/>
  <c r="F22" i="1"/>
  <c r="G22" i="1" s="1"/>
  <c r="H21" i="1"/>
  <c r="I21" i="1" s="1"/>
  <c r="F21" i="1"/>
  <c r="G21" i="1" s="1"/>
  <c r="H20" i="1"/>
  <c r="I20" i="1" s="1"/>
  <c r="F20" i="1"/>
  <c r="G20" i="1" s="1"/>
  <c r="E19" i="1"/>
  <c r="F19" i="1" s="1"/>
  <c r="G19" i="1" s="1"/>
  <c r="D19" i="1"/>
  <c r="C19" i="1"/>
  <c r="H18" i="1"/>
  <c r="I18" i="1" s="1"/>
  <c r="I17" i="1"/>
  <c r="H17" i="1"/>
  <c r="G17" i="1"/>
  <c r="F17" i="1"/>
  <c r="I16" i="1"/>
  <c r="H16" i="1"/>
  <c r="G16" i="1"/>
  <c r="F16" i="1"/>
  <c r="I15" i="1"/>
  <c r="H15" i="1"/>
  <c r="G15" i="1"/>
  <c r="F15" i="1"/>
  <c r="I14" i="1"/>
  <c r="H14" i="1"/>
  <c r="G14" i="1"/>
  <c r="F14" i="1"/>
  <c r="I13" i="1"/>
  <c r="H13" i="1"/>
  <c r="G13" i="1"/>
  <c r="F13" i="1"/>
  <c r="I12" i="1"/>
  <c r="H12" i="1"/>
  <c r="G12" i="1"/>
  <c r="F12" i="1"/>
  <c r="I11" i="1"/>
  <c r="H11" i="1"/>
  <c r="G11" i="1"/>
  <c r="F11" i="1"/>
  <c r="E10" i="1"/>
  <c r="D10" i="1"/>
  <c r="C10" i="1"/>
  <c r="E9" i="1"/>
  <c r="H8" i="1"/>
  <c r="F8" i="1"/>
  <c r="H58" i="1" l="1"/>
  <c r="I58" i="1" s="1"/>
  <c r="E72" i="1"/>
  <c r="C18" i="1"/>
  <c r="C72" i="1" s="1"/>
  <c r="H19" i="1"/>
  <c r="I19" i="1" s="1"/>
  <c r="D72" i="1"/>
  <c r="H36" i="1"/>
  <c r="I36" i="1" s="1"/>
  <c r="F10" i="1"/>
  <c r="G10" i="1" s="1"/>
  <c r="H10" i="1"/>
  <c r="I10" i="1" s="1"/>
  <c r="F18" i="1"/>
  <c r="G18" i="1" s="1"/>
  <c r="F25" i="1"/>
  <c r="G25" i="1" s="1"/>
  <c r="F43" i="1"/>
  <c r="G43" i="1" s="1"/>
  <c r="F58" i="1"/>
  <c r="G58" i="1" s="1"/>
  <c r="H72" i="1" l="1"/>
  <c r="I72" i="1" s="1"/>
  <c r="F72" i="1"/>
  <c r="G72" i="1" s="1"/>
</calcChain>
</file>

<file path=xl/sharedStrings.xml><?xml version="1.0" encoding="utf-8"?>
<sst xmlns="http://schemas.openxmlformats.org/spreadsheetml/2006/main" count="118" uniqueCount="105">
  <si>
    <t>Сравнительный анализ выручки от основных видов деятельности</t>
  </si>
  <si>
    <t>Январь</t>
  </si>
  <si>
    <t>1 квартал</t>
  </si>
  <si>
    <t>Февраль</t>
  </si>
  <si>
    <t>За месяц</t>
  </si>
  <si>
    <t>Период</t>
  </si>
  <si>
    <t>Оперативный</t>
  </si>
  <si>
    <t>Март</t>
  </si>
  <si>
    <t>Нарастающий итог</t>
  </si>
  <si>
    <t>Ед. измерения</t>
  </si>
  <si>
    <t>тыс. руб</t>
  </si>
  <si>
    <t>Окончательный</t>
  </si>
  <si>
    <t>Апрель</t>
  </si>
  <si>
    <t>2 квартал</t>
  </si>
  <si>
    <t>Квартал</t>
  </si>
  <si>
    <t>Признак</t>
  </si>
  <si>
    <t>Май</t>
  </si>
  <si>
    <t>Дата составления</t>
  </si>
  <si>
    <t>Июнь</t>
  </si>
  <si>
    <t>Июль</t>
  </si>
  <si>
    <t>3 квартал</t>
  </si>
  <si>
    <t>Код</t>
  </si>
  <si>
    <t>Наименование показателя</t>
  </si>
  <si>
    <t>Август</t>
  </si>
  <si>
    <t>Факт</t>
  </si>
  <si>
    <t>План</t>
  </si>
  <si>
    <t>абс.</t>
  </si>
  <si>
    <t>отн.</t>
  </si>
  <si>
    <t>Сентябрь</t>
  </si>
  <si>
    <t>2111</t>
  </si>
  <si>
    <t>Авиаперевозки</t>
  </si>
  <si>
    <t>Октябрь</t>
  </si>
  <si>
    <t>4 квартал</t>
  </si>
  <si>
    <t>Перевозка пасажиров и с/н багажа</t>
  </si>
  <si>
    <t>Ноябрь</t>
  </si>
  <si>
    <t>Перевозка грузов</t>
  </si>
  <si>
    <t>Декабрь</t>
  </si>
  <si>
    <t>Перевозка почты</t>
  </si>
  <si>
    <t>Доходы от продажи блок-мест</t>
  </si>
  <si>
    <t>Доходы от чартерных перевозок</t>
  </si>
  <si>
    <t>Выручка по коммерческим соглашениям</t>
  </si>
  <si>
    <t>Прочие сборы от авиаперевозок</t>
  </si>
  <si>
    <t>2112</t>
  </si>
  <si>
    <t>ТО ВС и наземное обслуживание сторонних а/к</t>
  </si>
  <si>
    <t>ТО ВС сторонних а/к</t>
  </si>
  <si>
    <t>Техническое обслуживание ВС - периодическое и ремонт</t>
  </si>
  <si>
    <t>Техническое обслуживание по формам ТО</t>
  </si>
  <si>
    <t>Устранение неисправностей на ВС</t>
  </si>
  <si>
    <t>Услуги по технической поддержке</t>
  </si>
  <si>
    <t>Прочие услуги ДАТО</t>
  </si>
  <si>
    <t>Наземное обслуживание</t>
  </si>
  <si>
    <t>Комплектация и уборка ВС</t>
  </si>
  <si>
    <t>Буксировка ВС</t>
  </si>
  <si>
    <t>Удаление обледенения ВС</t>
  </si>
  <si>
    <t>Реализация ПОЖ</t>
  </si>
  <si>
    <t>Заправка водой</t>
  </si>
  <si>
    <t>Обслуживание санузлов</t>
  </si>
  <si>
    <t>Подача электроэнергии</t>
  </si>
  <si>
    <t>Прием-выпуск</t>
  </si>
  <si>
    <t>Прочие услуги НО</t>
  </si>
  <si>
    <t>Комплексное наземное обслуживание ВС</t>
  </si>
  <si>
    <t>2113</t>
  </si>
  <si>
    <t>Аэропортовое обслуживание</t>
  </si>
  <si>
    <t>Регистрация пассажиров</t>
  </si>
  <si>
    <t>Представительские услуги</t>
  </si>
  <si>
    <t>Центровка ВС</t>
  </si>
  <si>
    <t>Транспортные услуги экипажам ВС</t>
  </si>
  <si>
    <t>Оформление сопроводительной документации на рейс</t>
  </si>
  <si>
    <t>Прочие доходы ДНОП</t>
  </si>
  <si>
    <t>2114</t>
  </si>
  <si>
    <t>Прочие авиационные услуги</t>
  </si>
  <si>
    <t>Комиссионное вознаграждение от торговли на борту</t>
  </si>
  <si>
    <t>Услуги по перевозке корреспонденции</t>
  </si>
  <si>
    <t>Оплата услуг по передаче бортовой базы данных</t>
  </si>
  <si>
    <t>Размещение и распространение рекламы</t>
  </si>
  <si>
    <t>Комиссионное вознаграждение от продажи билетов по Интерлайн</t>
  </si>
  <si>
    <t>Возмещение прочих расходов</t>
  </si>
  <si>
    <t>Прочие услуги</t>
  </si>
  <si>
    <t>2115</t>
  </si>
  <si>
    <t>Услуги медицинского характера</t>
  </si>
  <si>
    <t>Доходы поликлиники</t>
  </si>
  <si>
    <t>Доходы стационара</t>
  </si>
  <si>
    <t>Доходы зубопротезного кабинета</t>
  </si>
  <si>
    <t>Доходы ВЛЭК</t>
  </si>
  <si>
    <t>Услуги здравпункта АВК П1</t>
  </si>
  <si>
    <t>Доходы кабинета обеспечения авиационного персонала</t>
  </si>
  <si>
    <t>2116</t>
  </si>
  <si>
    <t>Прочая неавиационная деятельность</t>
  </si>
  <si>
    <t>Проведение тренировочных полетов</t>
  </si>
  <si>
    <t>Доходы от сдачи имущества в аренду</t>
  </si>
  <si>
    <t>Оказание коммунальных услуг</t>
  </si>
  <si>
    <t>Складские услуги ОМТС</t>
  </si>
  <si>
    <t>Услуги САТО</t>
  </si>
  <si>
    <t>Руководство производственной практикой студентов</t>
  </si>
  <si>
    <t>Изготовление магнитных карт СКУД</t>
  </si>
  <si>
    <t>Доходы от аренды оборудования</t>
  </si>
  <si>
    <t>Доходы от начисления резервов на ПЛГ</t>
  </si>
  <si>
    <t>Доходы от субаренды ВС</t>
  </si>
  <si>
    <t>Доходы от продажи брендированной сувенирной продукции</t>
  </si>
  <si>
    <t>Агентское вознаграждение за оказание услуг, сопутствующих авиаперевозкам</t>
  </si>
  <si>
    <t>Услуги САБ</t>
  </si>
  <si>
    <t>2110</t>
  </si>
  <si>
    <t>Выручка (нетто) от реализации товаров, продукции, работ, услуг</t>
  </si>
  <si>
    <t>Исп.</t>
  </si>
  <si>
    <t>Отчет формируется помесячно и накопительным итогом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</si>
</sst>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\ "/>
    <numFmt numFmtId="165" formatCode="0.0%"/>
    <numFmt numFmtId="166" formatCode="dd/mm/yy;@"/>
    <numFmt numFmtId="167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u/>
      <sz val="10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color theme="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3" fillId="0" borderId="0"/>
    <xf numFmtId="167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 applyAlignment="1" applyProtection="1">
      <alignment horizontal="left" vertical="center" indent="1"/>
    </xf>
    <xf numFmtId="0" fontId="5" fillId="0" borderId="0" xfId="1" applyFont="1" applyAlignment="1" applyProtection="1">
      <alignment horizontal="left" vertical="center" indent="1"/>
    </xf>
    <xf numFmtId="0" fontId="5" fillId="0" borderId="0" xfId="1" applyFont="1" applyAlignment="1" applyProtection="1">
      <alignment horizontal="right" indent="1"/>
    </xf>
    <xf numFmtId="0" fontId="6" fillId="0" borderId="0" xfId="1" applyFont="1" applyAlignment="1" applyProtection="1">
      <alignment horizontal="left" indent="1"/>
    </xf>
    <xf numFmtId="164" fontId="5" fillId="0" borderId="0" xfId="1" applyNumberFormat="1" applyFont="1" applyAlignment="1" applyProtection="1">
      <alignment horizontal="right" indent="1"/>
    </xf>
    <xf numFmtId="165" fontId="5" fillId="0" borderId="0" xfId="1" applyNumberFormat="1" applyFont="1" applyAlignment="1" applyProtection="1">
      <alignment horizontal="right" inden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1" fillId="0" borderId="0" xfId="0" applyFont="1"/>
    <xf numFmtId="0" fontId="9" fillId="0" borderId="0" xfId="1" applyFont="1" applyAlignment="1" applyProtection="1">
      <alignment horizontal="center" vertical="center"/>
    </xf>
    <xf numFmtId="0" fontId="10" fillId="0" borderId="0" xfId="0" applyFont="1"/>
    <xf numFmtId="0" fontId="9" fillId="0" borderId="0" xfId="1" applyFont="1" applyAlignment="1" applyProtection="1"/>
    <xf numFmtId="0" fontId="9" fillId="0" borderId="0" xfId="1" applyFont="1" applyAlignment="1" applyProtection="1">
      <alignment horizontal="right" indent="1"/>
    </xf>
    <xf numFmtId="0" fontId="5" fillId="0" borderId="0" xfId="1" applyFont="1" applyAlignment="1" applyProtection="1">
      <alignment horizontal="left" indent="1"/>
    </xf>
    <xf numFmtId="164" fontId="9" fillId="0" borderId="0" xfId="1" applyNumberFormat="1" applyFont="1" applyAlignment="1" applyProtection="1">
      <alignment horizontal="right" indent="1"/>
    </xf>
    <xf numFmtId="165" fontId="9" fillId="0" borderId="0" xfId="1" applyNumberFormat="1" applyFont="1" applyAlignment="1" applyProtection="1">
      <alignment horizontal="right" indent="1"/>
    </xf>
    <xf numFmtId="164" fontId="11" fillId="0" borderId="0" xfId="0" applyNumberFormat="1" applyFont="1" applyAlignment="1" applyProtection="1">
      <alignment horizontal="right" indent="1"/>
    </xf>
    <xf numFmtId="0" fontId="9" fillId="0" borderId="0" xfId="1" applyFont="1" applyAlignment="1" applyProtection="1">
      <alignment horizontal="left" indent="1"/>
    </xf>
    <xf numFmtId="0" fontId="9" fillId="0" borderId="0" xfId="1" applyFont="1" applyAlignment="1" applyProtection="1">
      <alignment horizontal="left" vertical="center" indent="1"/>
      <protection locked="0"/>
    </xf>
    <xf numFmtId="0" fontId="12" fillId="0" borderId="0" xfId="0" applyFont="1" applyAlignment="1" applyProtection="1">
      <alignment horizontal="right" indent="1"/>
    </xf>
    <xf numFmtId="166" fontId="9" fillId="0" borderId="0" xfId="1" applyNumberFormat="1" applyFont="1" applyAlignment="1" applyProtection="1">
      <alignment horizontal="left" vertical="center" indent="1"/>
      <protection locked="0"/>
    </xf>
    <xf numFmtId="0" fontId="9" fillId="0" borderId="0" xfId="1" applyFont="1" applyProtection="1"/>
    <xf numFmtId="0" fontId="13" fillId="0" borderId="1" xfId="1" applyFont="1" applyBorder="1" applyAlignment="1" applyProtection="1">
      <alignment horizontal="center" vertical="center"/>
    </xf>
    <xf numFmtId="0" fontId="13" fillId="0" borderId="2" xfId="1" applyFont="1" applyBorder="1" applyAlignment="1" applyProtection="1">
      <alignment horizontal="center" vertical="center" wrapText="1"/>
    </xf>
    <xf numFmtId="0" fontId="13" fillId="0" borderId="2" xfId="1" applyFont="1" applyBorder="1" applyAlignment="1" applyProtection="1">
      <alignment horizontal="center" vertical="center" wrapText="1"/>
    </xf>
    <xf numFmtId="0" fontId="13" fillId="0" borderId="3" xfId="1" applyFont="1" applyBorder="1" applyAlignment="1" applyProtection="1">
      <alignment horizontal="center" vertical="center" wrapText="1"/>
    </xf>
    <xf numFmtId="0" fontId="13" fillId="0" borderId="4" xfId="1" applyFont="1" applyBorder="1" applyAlignment="1" applyProtection="1">
      <alignment horizontal="center" vertical="center" wrapText="1"/>
    </xf>
    <xf numFmtId="0" fontId="13" fillId="0" borderId="5" xfId="1" applyFont="1" applyBorder="1" applyAlignment="1" applyProtection="1">
      <alignment horizontal="center" vertical="center"/>
    </xf>
    <xf numFmtId="0" fontId="13" fillId="0" borderId="4" xfId="1" applyFont="1" applyBorder="1" applyAlignment="1" applyProtection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</xf>
    <xf numFmtId="164" fontId="13" fillId="0" borderId="6" xfId="1" applyNumberFormat="1" applyFont="1" applyBorder="1" applyAlignment="1" applyProtection="1">
      <alignment horizontal="center" vertical="center" wrapText="1"/>
    </xf>
    <xf numFmtId="165" fontId="13" fillId="0" borderId="6" xfId="1" applyNumberFormat="1" applyFont="1" applyBorder="1" applyAlignment="1" applyProtection="1">
      <alignment horizontal="center" vertical="center" wrapText="1"/>
    </xf>
    <xf numFmtId="49" fontId="13" fillId="2" borderId="4" xfId="1" applyNumberFormat="1" applyFont="1" applyFill="1" applyBorder="1" applyAlignment="1" applyProtection="1">
      <alignment horizontal="left" vertical="center" wrapText="1" indent="2"/>
    </xf>
    <xf numFmtId="0" fontId="13" fillId="2" borderId="4" xfId="1" applyFont="1" applyFill="1" applyBorder="1" applyAlignment="1" applyProtection="1">
      <alignment horizontal="left" vertical="center" wrapText="1" indent="1"/>
    </xf>
    <xf numFmtId="164" fontId="14" fillId="2" borderId="4" xfId="2" applyNumberFormat="1" applyFont="1" applyFill="1" applyBorder="1" applyAlignment="1" applyProtection="1">
      <alignment horizontal="right" vertical="center" indent="1"/>
    </xf>
    <xf numFmtId="164" fontId="13" fillId="2" borderId="4" xfId="2" applyNumberFormat="1" applyFont="1" applyFill="1" applyBorder="1" applyAlignment="1" applyProtection="1">
      <alignment horizontal="right" vertical="center" indent="1"/>
    </xf>
    <xf numFmtId="165" fontId="13" fillId="2" borderId="4" xfId="2" applyNumberFormat="1" applyFont="1" applyFill="1" applyBorder="1" applyAlignment="1" applyProtection="1">
      <alignment horizontal="right" vertical="center" indent="1"/>
    </xf>
    <xf numFmtId="49" fontId="12" fillId="0" borderId="7" xfId="1" applyNumberFormat="1" applyFont="1" applyBorder="1" applyAlignment="1" applyProtection="1">
      <alignment horizontal="left" vertical="center" wrapText="1" indent="2"/>
    </xf>
    <xf numFmtId="0" fontId="12" fillId="0" borderId="7" xfId="1" applyFont="1" applyBorder="1" applyAlignment="1" applyProtection="1">
      <alignment horizontal="left" vertical="center" wrapText="1" indent="2"/>
    </xf>
    <xf numFmtId="164" fontId="12" fillId="0" borderId="7" xfId="2" applyNumberFormat="1" applyFont="1" applyBorder="1" applyAlignment="1" applyProtection="1">
      <alignment horizontal="right" vertical="center" indent="1"/>
    </xf>
    <xf numFmtId="164" fontId="9" fillId="0" borderId="7" xfId="2" applyNumberFormat="1" applyFont="1" applyBorder="1" applyAlignment="1" applyProtection="1">
      <alignment horizontal="right" vertical="center" indent="1"/>
      <protection locked="0"/>
    </xf>
    <xf numFmtId="165" fontId="12" fillId="0" borderId="7" xfId="2" applyNumberFormat="1" applyFont="1" applyBorder="1" applyAlignment="1" applyProtection="1">
      <alignment horizontal="right" vertical="center" indent="1"/>
    </xf>
    <xf numFmtId="164" fontId="15" fillId="0" borderId="0" xfId="0" applyNumberFormat="1" applyFont="1"/>
    <xf numFmtId="0" fontId="15" fillId="0" borderId="0" xfId="0" applyFont="1"/>
    <xf numFmtId="164" fontId="8" fillId="0" borderId="0" xfId="0" applyNumberFormat="1" applyFont="1"/>
    <xf numFmtId="49" fontId="12" fillId="0" borderId="8" xfId="1" applyNumberFormat="1" applyFont="1" applyBorder="1" applyAlignment="1" applyProtection="1">
      <alignment horizontal="left" vertical="center" wrapText="1" indent="2"/>
    </xf>
    <xf numFmtId="0" fontId="12" fillId="0" borderId="8" xfId="1" applyFont="1" applyBorder="1" applyAlignment="1" applyProtection="1">
      <alignment horizontal="left" vertical="center" wrapText="1" indent="2"/>
    </xf>
    <xf numFmtId="164" fontId="12" fillId="0" borderId="8" xfId="2" applyNumberFormat="1" applyFont="1" applyBorder="1" applyAlignment="1" applyProtection="1">
      <alignment horizontal="right" vertical="center" indent="1"/>
    </xf>
    <xf numFmtId="165" fontId="12" fillId="0" borderId="8" xfId="2" applyNumberFormat="1" applyFont="1" applyBorder="1" applyAlignment="1" applyProtection="1">
      <alignment horizontal="right" vertical="center" indent="1"/>
    </xf>
    <xf numFmtId="49" fontId="12" fillId="0" borderId="4" xfId="1" applyNumberFormat="1" applyFont="1" applyBorder="1" applyAlignment="1" applyProtection="1">
      <alignment horizontal="left" vertical="center" wrapText="1" indent="2"/>
    </xf>
    <xf numFmtId="0" fontId="13" fillId="0" borderId="4" xfId="1" applyFont="1" applyBorder="1" applyAlignment="1" applyProtection="1">
      <alignment horizontal="left" vertical="center" wrapText="1" indent="1"/>
    </xf>
    <xf numFmtId="164" fontId="13" fillId="0" borderId="4" xfId="2" applyNumberFormat="1" applyFont="1" applyBorder="1" applyAlignment="1" applyProtection="1">
      <alignment horizontal="right" vertical="center" indent="1"/>
    </xf>
    <xf numFmtId="165" fontId="13" fillId="0" borderId="4" xfId="2" applyNumberFormat="1" applyFont="1" applyBorder="1" applyAlignment="1" applyProtection="1">
      <alignment horizontal="right" vertical="center" indent="1"/>
    </xf>
    <xf numFmtId="164" fontId="12" fillId="0" borderId="7" xfId="2" applyNumberFormat="1" applyFont="1" applyFill="1" applyBorder="1" applyAlignment="1" applyProtection="1">
      <alignment horizontal="right" vertical="center" indent="1"/>
    </xf>
    <xf numFmtId="164" fontId="9" fillId="0" borderId="7" xfId="2" applyNumberFormat="1" applyFont="1" applyFill="1" applyBorder="1" applyAlignment="1" applyProtection="1">
      <alignment horizontal="right" vertical="center" indent="1"/>
      <protection locked="0"/>
    </xf>
    <xf numFmtId="164" fontId="13" fillId="0" borderId="4" xfId="2" applyNumberFormat="1" applyFont="1" applyFill="1" applyBorder="1" applyAlignment="1" applyProtection="1">
      <alignment horizontal="right" vertical="center" indent="1"/>
    </xf>
    <xf numFmtId="164" fontId="12" fillId="0" borderId="8" xfId="2" applyNumberFormat="1" applyFont="1" applyFill="1" applyBorder="1" applyAlignment="1" applyProtection="1">
      <alignment horizontal="right" vertical="center" indent="1"/>
    </xf>
    <xf numFmtId="164" fontId="9" fillId="0" borderId="8" xfId="2" applyNumberFormat="1" applyFont="1" applyFill="1" applyBorder="1" applyAlignment="1" applyProtection="1">
      <alignment horizontal="right" vertical="center" indent="1"/>
      <protection locked="0"/>
    </xf>
    <xf numFmtId="164" fontId="9" fillId="0" borderId="8" xfId="2" applyNumberFormat="1" applyFont="1" applyBorder="1" applyAlignment="1" applyProtection="1">
      <alignment horizontal="right" vertical="center" indent="1"/>
      <protection locked="0"/>
    </xf>
    <xf numFmtId="49" fontId="13" fillId="3" borderId="9" xfId="1" applyNumberFormat="1" applyFont="1" applyFill="1" applyBorder="1" applyAlignment="1" applyProtection="1">
      <alignment horizontal="left" vertical="center" wrapText="1" indent="2"/>
    </xf>
    <xf numFmtId="0" fontId="13" fillId="3" borderId="10" xfId="1" applyFont="1" applyFill="1" applyBorder="1" applyAlignment="1" applyProtection="1">
      <alignment horizontal="left" vertical="center" wrapText="1" indent="2"/>
    </xf>
    <xf numFmtId="164" fontId="14" fillId="3" borderId="10" xfId="2" applyNumberFormat="1" applyFont="1" applyFill="1" applyBorder="1" applyAlignment="1" applyProtection="1">
      <alignment horizontal="right" vertical="center" indent="1"/>
    </xf>
    <xf numFmtId="164" fontId="13" fillId="3" borderId="10" xfId="2" applyNumberFormat="1" applyFont="1" applyFill="1" applyBorder="1" applyAlignment="1" applyProtection="1">
      <alignment horizontal="right" vertical="center" indent="1"/>
    </xf>
    <xf numFmtId="165" fontId="13" fillId="3" borderId="10" xfId="2" applyNumberFormat="1" applyFont="1" applyFill="1" applyBorder="1" applyAlignment="1" applyProtection="1">
      <alignment horizontal="right" vertical="center" indent="1"/>
    </xf>
    <xf numFmtId="0" fontId="16" fillId="0" borderId="0" xfId="0" applyFont="1"/>
    <xf numFmtId="0" fontId="12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 applyProtection="1">
      <alignment horizontal="left" vertical="top"/>
    </xf>
    <xf numFmtId="164" fontId="17" fillId="0" borderId="0" xfId="1" applyNumberFormat="1" applyFont="1" applyAlignment="1" applyProtection="1">
      <alignment horizontal="right" indent="1"/>
    </xf>
  </cellXfs>
  <cellStyles count="3">
    <cellStyle name="Обычный" xfId="0" builtinId="0"/>
    <cellStyle name="Обычный 3 4" xfId="1"/>
    <cellStyle name="Финансовый 2 11" xfId="2"/>
  </cellStyles>
  <dxfs count="204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9C0006"/>
      </font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9C0006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abSelected="1" workbookViewId="0">
      <selection activeCell="I2" sqref="I2"/>
    </sheetView>
  </sheetViews>
  <sheetFormatPr defaultRowHeight="11.25" x14ac:dyDescent="0.2"/>
  <cols>
    <col min="1" max="1" width="8.28515625" style="7" customWidth="1"/>
    <col min="2" max="2" width="53.140625" style="7" customWidth="1"/>
    <col min="3" max="4" width="14.28515625" style="7" customWidth="1"/>
    <col min="5" max="5" width="12.28515625" style="7" customWidth="1"/>
    <col min="6" max="6" width="12.28515625" style="12" customWidth="1"/>
    <col min="7" max="7" width="12.28515625" style="7" customWidth="1"/>
    <col min="8" max="8" width="11.28515625" style="7" customWidth="1"/>
    <col min="9" max="9" width="12.28515625" style="7" customWidth="1"/>
    <col min="10" max="10" width="9.85546875" style="7" customWidth="1"/>
    <col min="11" max="11" width="15.7109375" style="7" bestFit="1" customWidth="1"/>
    <col min="12" max="12" width="22" style="8" customWidth="1"/>
    <col min="13" max="13" width="11.140625" style="45" bestFit="1" customWidth="1"/>
    <col min="14" max="14" width="11.140625" style="45" customWidth="1"/>
    <col min="15" max="16" width="9.140625" style="45"/>
    <col min="17" max="18" width="9.140625" style="8"/>
    <col min="19" max="16384" width="9.140625" style="7"/>
  </cols>
  <sheetData>
    <row r="1" spans="1:18" ht="15.75" x14ac:dyDescent="0.25">
      <c r="A1" s="1" t="s">
        <v>0</v>
      </c>
      <c r="B1" s="68"/>
      <c r="C1" s="3"/>
      <c r="D1" s="3"/>
      <c r="E1" s="4"/>
      <c r="F1" s="3"/>
      <c r="H1" s="6"/>
      <c r="I1" s="69" t="s">
        <v>104</v>
      </c>
      <c r="J1" s="6"/>
      <c r="M1" s="9" t="s">
        <v>1</v>
      </c>
      <c r="N1" s="9">
        <v>1</v>
      </c>
      <c r="O1" s="9" t="s">
        <v>2</v>
      </c>
      <c r="P1" s="9"/>
      <c r="Q1" s="10"/>
    </row>
    <row r="2" spans="1:18" s="12" customFormat="1" ht="15" x14ac:dyDescent="0.25">
      <c r="A2" s="11"/>
      <c r="B2" s="2"/>
      <c r="C2" s="3"/>
      <c r="D2" s="3"/>
      <c r="E2" s="3"/>
      <c r="F2" s="3"/>
      <c r="G2" s="5"/>
      <c r="H2" s="6"/>
      <c r="I2" s="5"/>
      <c r="J2" s="6"/>
      <c r="K2" s="7"/>
      <c r="L2" s="8"/>
      <c r="M2" s="9" t="s">
        <v>3</v>
      </c>
      <c r="N2" s="9">
        <v>2</v>
      </c>
      <c r="O2" s="9" t="s">
        <v>2</v>
      </c>
      <c r="P2" s="9" t="s">
        <v>4</v>
      </c>
      <c r="Q2" s="10"/>
      <c r="R2" s="8"/>
    </row>
    <row r="3" spans="1:18" s="12" customFormat="1" ht="15" x14ac:dyDescent="0.25">
      <c r="A3" s="13"/>
      <c r="B3" s="14" t="s">
        <v>5</v>
      </c>
      <c r="C3" s="15" t="s">
        <v>1</v>
      </c>
      <c r="D3" s="15"/>
      <c r="E3" s="14"/>
      <c r="F3" s="14"/>
      <c r="G3" s="16"/>
      <c r="H3" s="17"/>
      <c r="I3" s="18" t="s">
        <v>6</v>
      </c>
      <c r="J3" s="17"/>
      <c r="K3" s="7"/>
      <c r="L3" s="8"/>
      <c r="M3" s="9" t="s">
        <v>7</v>
      </c>
      <c r="N3" s="9">
        <v>3</v>
      </c>
      <c r="O3" s="9" t="s">
        <v>2</v>
      </c>
      <c r="P3" s="9" t="s">
        <v>8</v>
      </c>
      <c r="Q3" s="10"/>
      <c r="R3" s="8"/>
    </row>
    <row r="4" spans="1:18" s="12" customFormat="1" ht="15" x14ac:dyDescent="0.25">
      <c r="A4" s="13"/>
      <c r="B4" s="14" t="s">
        <v>9</v>
      </c>
      <c r="C4" s="19" t="s">
        <v>10</v>
      </c>
      <c r="D4" s="19"/>
      <c r="E4" s="14"/>
      <c r="F4" s="14"/>
      <c r="G4" s="16"/>
      <c r="H4" s="17"/>
      <c r="I4" s="18" t="s">
        <v>11</v>
      </c>
      <c r="J4" s="17"/>
      <c r="K4" s="7"/>
      <c r="L4" s="8"/>
      <c r="M4" s="9" t="s">
        <v>12</v>
      </c>
      <c r="N4" s="9">
        <v>4</v>
      </c>
      <c r="O4" s="9" t="s">
        <v>13</v>
      </c>
      <c r="P4" s="9" t="s">
        <v>14</v>
      </c>
      <c r="Q4" s="10"/>
      <c r="R4" s="8"/>
    </row>
    <row r="5" spans="1:18" s="12" customFormat="1" ht="15" x14ac:dyDescent="0.25">
      <c r="A5" s="13"/>
      <c r="B5" s="14" t="s">
        <v>15</v>
      </c>
      <c r="C5" s="20" t="s">
        <v>4</v>
      </c>
      <c r="D5" s="20" t="s">
        <v>11</v>
      </c>
      <c r="E5" s="14"/>
      <c r="F5" s="14"/>
      <c r="G5" s="16"/>
      <c r="H5" s="17"/>
      <c r="I5" s="16"/>
      <c r="J5" s="17"/>
      <c r="K5" s="7"/>
      <c r="L5" s="8"/>
      <c r="M5" s="9" t="s">
        <v>16</v>
      </c>
      <c r="N5" s="9">
        <v>5</v>
      </c>
      <c r="O5" s="9" t="s">
        <v>13</v>
      </c>
      <c r="P5" s="9"/>
      <c r="Q5" s="10"/>
      <c r="R5" s="8"/>
    </row>
    <row r="6" spans="1:18" s="12" customFormat="1" ht="15" x14ac:dyDescent="0.25">
      <c r="A6" s="13"/>
      <c r="B6" s="21" t="s">
        <v>17</v>
      </c>
      <c r="C6" s="22"/>
      <c r="D6" s="14"/>
      <c r="E6" s="14"/>
      <c r="F6" s="14"/>
      <c r="G6" s="16"/>
      <c r="H6" s="17"/>
      <c r="I6" s="16"/>
      <c r="J6" s="17"/>
      <c r="K6" s="7"/>
      <c r="L6" s="8"/>
      <c r="M6" s="9" t="s">
        <v>18</v>
      </c>
      <c r="N6" s="9">
        <v>6</v>
      </c>
      <c r="O6" s="9" t="s">
        <v>13</v>
      </c>
      <c r="P6" s="9"/>
      <c r="Q6" s="10"/>
      <c r="R6" s="8"/>
    </row>
    <row r="7" spans="1:18" s="12" customFormat="1" ht="15" x14ac:dyDescent="0.25">
      <c r="A7" s="23"/>
      <c r="B7" s="23"/>
      <c r="C7" s="14"/>
      <c r="D7" s="14"/>
      <c r="E7" s="14"/>
      <c r="F7" s="14"/>
      <c r="G7" s="16"/>
      <c r="H7" s="17"/>
      <c r="I7" s="16"/>
      <c r="J7" s="17"/>
      <c r="K7" s="7"/>
      <c r="L7" s="8"/>
      <c r="M7" s="9" t="s">
        <v>19</v>
      </c>
      <c r="N7" s="9">
        <v>7</v>
      </c>
      <c r="O7" s="9" t="s">
        <v>20</v>
      </c>
      <c r="P7" s="9"/>
      <c r="Q7" s="10"/>
      <c r="R7" s="8"/>
    </row>
    <row r="8" spans="1:18" ht="15" customHeight="1" x14ac:dyDescent="0.25">
      <c r="A8" s="24" t="s">
        <v>21</v>
      </c>
      <c r="B8" s="24" t="s">
        <v>22</v>
      </c>
      <c r="C8" s="25">
        <v>2018</v>
      </c>
      <c r="D8" s="26">
        <v>2019</v>
      </c>
      <c r="E8" s="27"/>
      <c r="F8" s="28" t="str">
        <f>CONCATENATE("Отклон ",E9," / ",C9)</f>
        <v>Отклон Факт / Факт</v>
      </c>
      <c r="G8" s="28"/>
      <c r="H8" s="28" t="str">
        <f>CONCATENATE("Отклон ",E9," / ",D9)</f>
        <v>Отклон Факт / План</v>
      </c>
      <c r="I8" s="28"/>
      <c r="M8" s="9" t="s">
        <v>23</v>
      </c>
      <c r="N8" s="9">
        <v>8</v>
      </c>
      <c r="O8" s="9" t="s">
        <v>20</v>
      </c>
      <c r="P8" s="9"/>
      <c r="Q8" s="10"/>
    </row>
    <row r="9" spans="1:18" ht="12" customHeight="1" x14ac:dyDescent="0.25">
      <c r="A9" s="29"/>
      <c r="B9" s="29"/>
      <c r="C9" s="30" t="s">
        <v>24</v>
      </c>
      <c r="D9" s="30" t="s">
        <v>25</v>
      </c>
      <c r="E9" s="31" t="str">
        <f>IF(D5="оперативный", "Ожид.","Факт")</f>
        <v>Факт</v>
      </c>
      <c r="F9" s="32" t="s">
        <v>26</v>
      </c>
      <c r="G9" s="33" t="s">
        <v>27</v>
      </c>
      <c r="H9" s="32" t="s">
        <v>26</v>
      </c>
      <c r="I9" s="33" t="s">
        <v>27</v>
      </c>
      <c r="M9" s="9" t="s">
        <v>28</v>
      </c>
      <c r="N9" s="9">
        <v>9</v>
      </c>
      <c r="O9" s="9" t="s">
        <v>20</v>
      </c>
      <c r="P9" s="9"/>
      <c r="Q9" s="10"/>
    </row>
    <row r="10" spans="1:18" ht="15" x14ac:dyDescent="0.25">
      <c r="A10" s="34" t="s">
        <v>29</v>
      </c>
      <c r="B10" s="35" t="s">
        <v>30</v>
      </c>
      <c r="C10" s="36">
        <f>SUM(C11:C17)</f>
        <v>0</v>
      </c>
      <c r="D10" s="36">
        <f>SUM(D11:D17)</f>
        <v>0</v>
      </c>
      <c r="E10" s="36">
        <f>SUM(E11:E17)</f>
        <v>0</v>
      </c>
      <c r="F10" s="37">
        <f t="shared" ref="F10:F72" si="0">E10-C10</f>
        <v>0</v>
      </c>
      <c r="G10" s="38">
        <f t="shared" ref="G10:G72" si="1">IFERROR(F10/C10,0)</f>
        <v>0</v>
      </c>
      <c r="H10" s="37">
        <f t="shared" ref="H10:H72" si="2">E10-D10</f>
        <v>0</v>
      </c>
      <c r="I10" s="38">
        <f t="shared" ref="I10:I72" si="3">IFERROR(H10/D10,0)</f>
        <v>0</v>
      </c>
      <c r="M10" s="9" t="s">
        <v>31</v>
      </c>
      <c r="N10" s="9">
        <v>10</v>
      </c>
      <c r="O10" s="9" t="s">
        <v>32</v>
      </c>
      <c r="P10" s="9"/>
      <c r="Q10" s="10"/>
    </row>
    <row r="11" spans="1:18" ht="15" x14ac:dyDescent="0.25">
      <c r="A11" s="39"/>
      <c r="B11" s="40" t="s">
        <v>33</v>
      </c>
      <c r="C11" s="41"/>
      <c r="D11" s="41"/>
      <c r="E11" s="42"/>
      <c r="F11" s="41">
        <f t="shared" si="0"/>
        <v>0</v>
      </c>
      <c r="G11" s="43">
        <f t="shared" si="1"/>
        <v>0</v>
      </c>
      <c r="H11" s="41">
        <f t="shared" si="2"/>
        <v>0</v>
      </c>
      <c r="I11" s="43">
        <f t="shared" si="3"/>
        <v>0</v>
      </c>
      <c r="M11" s="9" t="s">
        <v>34</v>
      </c>
      <c r="N11" s="9">
        <v>11</v>
      </c>
      <c r="O11" s="9" t="s">
        <v>32</v>
      </c>
      <c r="P11" s="9"/>
      <c r="Q11" s="10"/>
    </row>
    <row r="12" spans="1:18" ht="15" x14ac:dyDescent="0.25">
      <c r="A12" s="39"/>
      <c r="B12" s="40" t="s">
        <v>35</v>
      </c>
      <c r="C12" s="41"/>
      <c r="D12" s="41"/>
      <c r="E12" s="42"/>
      <c r="F12" s="41">
        <f t="shared" si="0"/>
        <v>0</v>
      </c>
      <c r="G12" s="43">
        <f t="shared" si="1"/>
        <v>0</v>
      </c>
      <c r="H12" s="41">
        <f t="shared" si="2"/>
        <v>0</v>
      </c>
      <c r="I12" s="43">
        <f t="shared" si="3"/>
        <v>0</v>
      </c>
      <c r="M12" s="9" t="s">
        <v>36</v>
      </c>
      <c r="N12" s="9">
        <v>12</v>
      </c>
      <c r="O12" s="9" t="s">
        <v>32</v>
      </c>
      <c r="P12" s="9"/>
      <c r="Q12" s="10"/>
    </row>
    <row r="13" spans="1:18" ht="15" x14ac:dyDescent="0.25">
      <c r="A13" s="39"/>
      <c r="B13" s="40" t="s">
        <v>37</v>
      </c>
      <c r="C13" s="41"/>
      <c r="D13" s="41"/>
      <c r="E13" s="42"/>
      <c r="F13" s="41">
        <f t="shared" si="0"/>
        <v>0</v>
      </c>
      <c r="G13" s="43">
        <f t="shared" si="1"/>
        <v>0</v>
      </c>
      <c r="H13" s="41">
        <f t="shared" si="2"/>
        <v>0</v>
      </c>
      <c r="I13" s="43">
        <f t="shared" si="3"/>
        <v>0</v>
      </c>
      <c r="M13" s="9"/>
      <c r="N13" s="9"/>
      <c r="O13" s="9"/>
      <c r="P13" s="9"/>
      <c r="Q13" s="10"/>
    </row>
    <row r="14" spans="1:18" x14ac:dyDescent="0.2">
      <c r="A14" s="39"/>
      <c r="B14" s="40" t="s">
        <v>38</v>
      </c>
      <c r="C14" s="41"/>
      <c r="D14" s="41"/>
      <c r="E14" s="42"/>
      <c r="F14" s="41">
        <f t="shared" si="0"/>
        <v>0</v>
      </c>
      <c r="G14" s="43">
        <f t="shared" si="1"/>
        <v>0</v>
      </c>
      <c r="H14" s="41">
        <f t="shared" si="2"/>
        <v>0</v>
      </c>
      <c r="I14" s="43">
        <f t="shared" si="3"/>
        <v>0</v>
      </c>
      <c r="M14" s="44"/>
      <c r="N14" s="44"/>
      <c r="P14" s="44"/>
      <c r="Q14" s="46"/>
    </row>
    <row r="15" spans="1:18" x14ac:dyDescent="0.2">
      <c r="A15" s="39"/>
      <c r="B15" s="40" t="s">
        <v>39</v>
      </c>
      <c r="C15" s="41"/>
      <c r="D15" s="41"/>
      <c r="E15" s="42"/>
      <c r="F15" s="41">
        <f t="shared" si="0"/>
        <v>0</v>
      </c>
      <c r="G15" s="43">
        <f t="shared" si="1"/>
        <v>0</v>
      </c>
      <c r="H15" s="41">
        <f t="shared" si="2"/>
        <v>0</v>
      </c>
      <c r="I15" s="43">
        <f t="shared" si="3"/>
        <v>0</v>
      </c>
      <c r="M15" s="44"/>
      <c r="N15" s="44"/>
      <c r="P15" s="44"/>
      <c r="Q15" s="46"/>
    </row>
    <row r="16" spans="1:18" x14ac:dyDescent="0.2">
      <c r="A16" s="39"/>
      <c r="B16" s="40" t="s">
        <v>40</v>
      </c>
      <c r="C16" s="41"/>
      <c r="D16" s="41"/>
      <c r="E16" s="42"/>
      <c r="F16" s="41">
        <f t="shared" si="0"/>
        <v>0</v>
      </c>
      <c r="G16" s="43">
        <f t="shared" si="1"/>
        <v>0</v>
      </c>
      <c r="H16" s="41">
        <f t="shared" si="2"/>
        <v>0</v>
      </c>
      <c r="I16" s="43">
        <f t="shared" si="3"/>
        <v>0</v>
      </c>
    </row>
    <row r="17" spans="1:9" x14ac:dyDescent="0.2">
      <c r="A17" s="47"/>
      <c r="B17" s="48" t="s">
        <v>41</v>
      </c>
      <c r="C17" s="41"/>
      <c r="D17" s="41"/>
      <c r="E17" s="42"/>
      <c r="F17" s="49">
        <f t="shared" si="0"/>
        <v>0</v>
      </c>
      <c r="G17" s="50">
        <f t="shared" si="1"/>
        <v>0</v>
      </c>
      <c r="H17" s="49">
        <f t="shared" si="2"/>
        <v>0</v>
      </c>
      <c r="I17" s="50">
        <f t="shared" si="3"/>
        <v>0</v>
      </c>
    </row>
    <row r="18" spans="1:9" x14ac:dyDescent="0.2">
      <c r="A18" s="34" t="s">
        <v>42</v>
      </c>
      <c r="B18" s="35" t="s">
        <v>43</v>
      </c>
      <c r="C18" s="36">
        <f>C19+C25</f>
        <v>0</v>
      </c>
      <c r="D18" s="36">
        <f t="shared" ref="D18:E18" si="4">D19+D25</f>
        <v>0</v>
      </c>
      <c r="E18" s="36">
        <f t="shared" si="4"/>
        <v>0</v>
      </c>
      <c r="F18" s="37">
        <f t="shared" si="0"/>
        <v>0</v>
      </c>
      <c r="G18" s="38">
        <f t="shared" si="1"/>
        <v>0</v>
      </c>
      <c r="H18" s="37">
        <f t="shared" si="2"/>
        <v>0</v>
      </c>
      <c r="I18" s="38">
        <f t="shared" si="3"/>
        <v>0</v>
      </c>
    </row>
    <row r="19" spans="1:9" x14ac:dyDescent="0.2">
      <c r="A19" s="51"/>
      <c r="B19" s="52" t="s">
        <v>44</v>
      </c>
      <c r="C19" s="53">
        <f>SUM(C20:C24)</f>
        <v>0</v>
      </c>
      <c r="D19" s="53">
        <f>SUM(D20:D24)</f>
        <v>0</v>
      </c>
      <c r="E19" s="53">
        <f>SUM(E20:E24)</f>
        <v>0</v>
      </c>
      <c r="F19" s="53">
        <f t="shared" si="0"/>
        <v>0</v>
      </c>
      <c r="G19" s="54">
        <f t="shared" si="1"/>
        <v>0</v>
      </c>
      <c r="H19" s="53">
        <f t="shared" si="2"/>
        <v>0</v>
      </c>
      <c r="I19" s="54">
        <f t="shared" si="3"/>
        <v>0</v>
      </c>
    </row>
    <row r="20" spans="1:9" x14ac:dyDescent="0.2">
      <c r="A20" s="39"/>
      <c r="B20" s="40" t="s">
        <v>45</v>
      </c>
      <c r="C20" s="41"/>
      <c r="D20" s="55"/>
      <c r="E20" s="56"/>
      <c r="F20" s="41">
        <f t="shared" si="0"/>
        <v>0</v>
      </c>
      <c r="G20" s="43">
        <f t="shared" si="1"/>
        <v>0</v>
      </c>
      <c r="H20" s="41">
        <f t="shared" si="2"/>
        <v>0</v>
      </c>
      <c r="I20" s="43">
        <f t="shared" si="3"/>
        <v>0</v>
      </c>
    </row>
    <row r="21" spans="1:9" x14ac:dyDescent="0.2">
      <c r="A21" s="39"/>
      <c r="B21" s="40" t="s">
        <v>46</v>
      </c>
      <c r="C21" s="41"/>
      <c r="D21" s="55"/>
      <c r="E21" s="56"/>
      <c r="F21" s="41">
        <f t="shared" si="0"/>
        <v>0</v>
      </c>
      <c r="G21" s="43">
        <f t="shared" si="1"/>
        <v>0</v>
      </c>
      <c r="H21" s="41">
        <f t="shared" si="2"/>
        <v>0</v>
      </c>
      <c r="I21" s="43">
        <f t="shared" si="3"/>
        <v>0</v>
      </c>
    </row>
    <row r="22" spans="1:9" x14ac:dyDescent="0.2">
      <c r="A22" s="39"/>
      <c r="B22" s="40" t="s">
        <v>47</v>
      </c>
      <c r="C22" s="41"/>
      <c r="D22" s="55"/>
      <c r="E22" s="56"/>
      <c r="F22" s="41">
        <f t="shared" si="0"/>
        <v>0</v>
      </c>
      <c r="G22" s="43">
        <f t="shared" si="1"/>
        <v>0</v>
      </c>
      <c r="H22" s="41">
        <f t="shared" si="2"/>
        <v>0</v>
      </c>
      <c r="I22" s="43">
        <f t="shared" si="3"/>
        <v>0</v>
      </c>
    </row>
    <row r="23" spans="1:9" x14ac:dyDescent="0.2">
      <c r="A23" s="39"/>
      <c r="B23" s="40" t="s">
        <v>48</v>
      </c>
      <c r="C23" s="41"/>
      <c r="D23" s="55"/>
      <c r="E23" s="56"/>
      <c r="F23" s="41">
        <f t="shared" si="0"/>
        <v>0</v>
      </c>
      <c r="G23" s="43">
        <f t="shared" si="1"/>
        <v>0</v>
      </c>
      <c r="H23" s="41">
        <f t="shared" si="2"/>
        <v>0</v>
      </c>
      <c r="I23" s="43">
        <f t="shared" si="3"/>
        <v>0</v>
      </c>
    </row>
    <row r="24" spans="1:9" x14ac:dyDescent="0.2">
      <c r="A24" s="39"/>
      <c r="B24" s="40" t="s">
        <v>49</v>
      </c>
      <c r="C24" s="41"/>
      <c r="D24" s="55"/>
      <c r="E24" s="56"/>
      <c r="F24" s="41">
        <f t="shared" si="0"/>
        <v>0</v>
      </c>
      <c r="G24" s="43">
        <f t="shared" si="1"/>
        <v>0</v>
      </c>
      <c r="H24" s="41">
        <f t="shared" si="2"/>
        <v>0</v>
      </c>
      <c r="I24" s="43">
        <f t="shared" si="3"/>
        <v>0</v>
      </c>
    </row>
    <row r="25" spans="1:9" x14ac:dyDescent="0.2">
      <c r="A25" s="51"/>
      <c r="B25" s="52" t="s">
        <v>50</v>
      </c>
      <c r="C25" s="57">
        <f>SUM(C26:C35)</f>
        <v>0</v>
      </c>
      <c r="D25" s="57">
        <f>SUM(D26:D35)</f>
        <v>0</v>
      </c>
      <c r="E25" s="57">
        <f>SUM(E26:E35)</f>
        <v>0</v>
      </c>
      <c r="F25" s="53">
        <f>E25-C25</f>
        <v>0</v>
      </c>
      <c r="G25" s="54">
        <f>IFERROR(F25/C25,0)</f>
        <v>0</v>
      </c>
      <c r="H25" s="53">
        <f t="shared" si="2"/>
        <v>0</v>
      </c>
      <c r="I25" s="54">
        <f t="shared" si="3"/>
        <v>0</v>
      </c>
    </row>
    <row r="26" spans="1:9" x14ac:dyDescent="0.2">
      <c r="A26" s="39"/>
      <c r="B26" s="40" t="s">
        <v>51</v>
      </c>
      <c r="C26" s="41"/>
      <c r="D26" s="55"/>
      <c r="E26" s="56"/>
      <c r="F26" s="41">
        <f t="shared" si="0"/>
        <v>0</v>
      </c>
      <c r="G26" s="43">
        <f t="shared" si="1"/>
        <v>0</v>
      </c>
      <c r="H26" s="41">
        <f t="shared" si="2"/>
        <v>0</v>
      </c>
      <c r="I26" s="43">
        <f t="shared" si="3"/>
        <v>0</v>
      </c>
    </row>
    <row r="27" spans="1:9" x14ac:dyDescent="0.2">
      <c r="A27" s="39"/>
      <c r="B27" s="40" t="s">
        <v>52</v>
      </c>
      <c r="C27" s="41"/>
      <c r="D27" s="55"/>
      <c r="E27" s="56"/>
      <c r="F27" s="41">
        <f t="shared" si="0"/>
        <v>0</v>
      </c>
      <c r="G27" s="43">
        <f t="shared" si="1"/>
        <v>0</v>
      </c>
      <c r="H27" s="41">
        <f t="shared" si="2"/>
        <v>0</v>
      </c>
      <c r="I27" s="43">
        <f t="shared" si="3"/>
        <v>0</v>
      </c>
    </row>
    <row r="28" spans="1:9" x14ac:dyDescent="0.2">
      <c r="A28" s="39"/>
      <c r="B28" s="40" t="s">
        <v>53</v>
      </c>
      <c r="C28" s="41"/>
      <c r="D28" s="55"/>
      <c r="E28" s="56"/>
      <c r="F28" s="41">
        <f t="shared" si="0"/>
        <v>0</v>
      </c>
      <c r="G28" s="43">
        <f t="shared" si="1"/>
        <v>0</v>
      </c>
      <c r="H28" s="41">
        <f t="shared" si="2"/>
        <v>0</v>
      </c>
      <c r="I28" s="43">
        <f t="shared" si="3"/>
        <v>0</v>
      </c>
    </row>
    <row r="29" spans="1:9" x14ac:dyDescent="0.2">
      <c r="A29" s="39"/>
      <c r="B29" s="40" t="s">
        <v>54</v>
      </c>
      <c r="C29" s="41"/>
      <c r="D29" s="55"/>
      <c r="E29" s="56"/>
      <c r="F29" s="41">
        <f t="shared" si="0"/>
        <v>0</v>
      </c>
      <c r="G29" s="43">
        <f t="shared" si="1"/>
        <v>0</v>
      </c>
      <c r="H29" s="41">
        <f t="shared" si="2"/>
        <v>0</v>
      </c>
      <c r="I29" s="43">
        <f t="shared" si="3"/>
        <v>0</v>
      </c>
    </row>
    <row r="30" spans="1:9" x14ac:dyDescent="0.2">
      <c r="A30" s="39"/>
      <c r="B30" s="40" t="s">
        <v>55</v>
      </c>
      <c r="C30" s="41"/>
      <c r="D30" s="55"/>
      <c r="E30" s="56"/>
      <c r="F30" s="41">
        <f t="shared" si="0"/>
        <v>0</v>
      </c>
      <c r="G30" s="43">
        <f t="shared" si="1"/>
        <v>0</v>
      </c>
      <c r="H30" s="41">
        <f t="shared" si="2"/>
        <v>0</v>
      </c>
      <c r="I30" s="43">
        <f t="shared" si="3"/>
        <v>0</v>
      </c>
    </row>
    <row r="31" spans="1:9" x14ac:dyDescent="0.2">
      <c r="A31" s="39"/>
      <c r="B31" s="40" t="s">
        <v>56</v>
      </c>
      <c r="C31" s="41"/>
      <c r="D31" s="55"/>
      <c r="E31" s="56"/>
      <c r="F31" s="41">
        <f t="shared" si="0"/>
        <v>0</v>
      </c>
      <c r="G31" s="43">
        <f t="shared" si="1"/>
        <v>0</v>
      </c>
      <c r="H31" s="41">
        <f t="shared" si="2"/>
        <v>0</v>
      </c>
      <c r="I31" s="43">
        <f t="shared" si="3"/>
        <v>0</v>
      </c>
    </row>
    <row r="32" spans="1:9" x14ac:dyDescent="0.2">
      <c r="A32" s="39"/>
      <c r="B32" s="40" t="s">
        <v>57</v>
      </c>
      <c r="C32" s="41"/>
      <c r="D32" s="55"/>
      <c r="E32" s="56"/>
      <c r="F32" s="41">
        <f t="shared" si="0"/>
        <v>0</v>
      </c>
      <c r="G32" s="43">
        <f t="shared" si="1"/>
        <v>0</v>
      </c>
      <c r="H32" s="41">
        <f t="shared" si="2"/>
        <v>0</v>
      </c>
      <c r="I32" s="43">
        <f t="shared" si="3"/>
        <v>0</v>
      </c>
    </row>
    <row r="33" spans="1:9" x14ac:dyDescent="0.2">
      <c r="A33" s="39"/>
      <c r="B33" s="40" t="s">
        <v>58</v>
      </c>
      <c r="C33" s="41"/>
      <c r="D33" s="55"/>
      <c r="E33" s="56"/>
      <c r="F33" s="41">
        <f t="shared" si="0"/>
        <v>0</v>
      </c>
      <c r="G33" s="43">
        <f t="shared" si="1"/>
        <v>0</v>
      </c>
      <c r="H33" s="41">
        <f t="shared" si="2"/>
        <v>0</v>
      </c>
      <c r="I33" s="43">
        <f t="shared" si="3"/>
        <v>0</v>
      </c>
    </row>
    <row r="34" spans="1:9" x14ac:dyDescent="0.2">
      <c r="A34" s="47"/>
      <c r="B34" s="48" t="s">
        <v>59</v>
      </c>
      <c r="C34" s="41"/>
      <c r="D34" s="55"/>
      <c r="E34" s="56"/>
      <c r="F34" s="49">
        <f t="shared" si="0"/>
        <v>0</v>
      </c>
      <c r="G34" s="50">
        <f t="shared" si="1"/>
        <v>0</v>
      </c>
      <c r="H34" s="49">
        <f t="shared" si="2"/>
        <v>0</v>
      </c>
      <c r="I34" s="50">
        <f t="shared" si="3"/>
        <v>0</v>
      </c>
    </row>
    <row r="35" spans="1:9" x14ac:dyDescent="0.2">
      <c r="A35" s="47"/>
      <c r="B35" s="48" t="s">
        <v>60</v>
      </c>
      <c r="C35" s="49"/>
      <c r="D35" s="58"/>
      <c r="E35" s="59"/>
      <c r="F35" s="49">
        <f t="shared" si="0"/>
        <v>0</v>
      </c>
      <c r="G35" s="50">
        <f t="shared" si="1"/>
        <v>0</v>
      </c>
      <c r="H35" s="49">
        <f t="shared" si="2"/>
        <v>0</v>
      </c>
      <c r="I35" s="50">
        <f t="shared" si="3"/>
        <v>0</v>
      </c>
    </row>
    <row r="36" spans="1:9" x14ac:dyDescent="0.2">
      <c r="A36" s="34" t="s">
        <v>61</v>
      </c>
      <c r="B36" s="35" t="s">
        <v>62</v>
      </c>
      <c r="C36" s="36">
        <f>SUM(C37:C42)</f>
        <v>0</v>
      </c>
      <c r="D36" s="36">
        <f>SUM(D37:D42)</f>
        <v>0</v>
      </c>
      <c r="E36" s="36">
        <f>SUM(E37:E42)</f>
        <v>0</v>
      </c>
      <c r="F36" s="37">
        <f>E36-C36</f>
        <v>0</v>
      </c>
      <c r="G36" s="38">
        <f t="shared" si="1"/>
        <v>0</v>
      </c>
      <c r="H36" s="37">
        <f>E36-D36</f>
        <v>0</v>
      </c>
      <c r="I36" s="38">
        <f t="shared" si="3"/>
        <v>0</v>
      </c>
    </row>
    <row r="37" spans="1:9" x14ac:dyDescent="0.2">
      <c r="A37" s="39"/>
      <c r="B37" s="40" t="s">
        <v>63</v>
      </c>
      <c r="C37" s="41"/>
      <c r="D37" s="41"/>
      <c r="E37" s="42"/>
      <c r="F37" s="41">
        <v>0</v>
      </c>
      <c r="G37" s="43">
        <f t="shared" si="1"/>
        <v>0</v>
      </c>
      <c r="H37" s="41">
        <f t="shared" si="2"/>
        <v>0</v>
      </c>
      <c r="I37" s="43">
        <f t="shared" si="3"/>
        <v>0</v>
      </c>
    </row>
    <row r="38" spans="1:9" x14ac:dyDescent="0.2">
      <c r="A38" s="47"/>
      <c r="B38" s="48" t="s">
        <v>64</v>
      </c>
      <c r="C38" s="41"/>
      <c r="D38" s="41"/>
      <c r="E38" s="42"/>
      <c r="F38" s="49">
        <v>1821.8999999999999</v>
      </c>
      <c r="G38" s="50">
        <f t="shared" si="1"/>
        <v>0</v>
      </c>
      <c r="H38" s="49">
        <f t="shared" si="2"/>
        <v>0</v>
      </c>
      <c r="I38" s="50">
        <f t="shared" si="3"/>
        <v>0</v>
      </c>
    </row>
    <row r="39" spans="1:9" x14ac:dyDescent="0.2">
      <c r="A39" s="47"/>
      <c r="B39" s="48" t="s">
        <v>65</v>
      </c>
      <c r="C39" s="41"/>
      <c r="D39" s="41"/>
      <c r="E39" s="42"/>
      <c r="F39" s="49">
        <v>396</v>
      </c>
      <c r="G39" s="50">
        <f t="shared" si="1"/>
        <v>0</v>
      </c>
      <c r="H39" s="49">
        <f t="shared" si="2"/>
        <v>0</v>
      </c>
      <c r="I39" s="50">
        <f t="shared" si="3"/>
        <v>0</v>
      </c>
    </row>
    <row r="40" spans="1:9" x14ac:dyDescent="0.2">
      <c r="A40" s="47"/>
      <c r="B40" s="48" t="s">
        <v>66</v>
      </c>
      <c r="C40" s="49"/>
      <c r="D40" s="49"/>
      <c r="E40" s="60"/>
      <c r="F40" s="49">
        <v>301</v>
      </c>
      <c r="G40" s="50">
        <f t="shared" si="1"/>
        <v>0</v>
      </c>
      <c r="H40" s="49">
        <f t="shared" si="2"/>
        <v>0</v>
      </c>
      <c r="I40" s="50">
        <f t="shared" si="3"/>
        <v>0</v>
      </c>
    </row>
    <row r="41" spans="1:9" x14ac:dyDescent="0.2">
      <c r="A41" s="47"/>
      <c r="B41" s="48" t="s">
        <v>67</v>
      </c>
      <c r="C41" s="49"/>
      <c r="D41" s="49"/>
      <c r="E41" s="60"/>
      <c r="F41" s="49">
        <v>7.5</v>
      </c>
      <c r="G41" s="50">
        <f t="shared" si="1"/>
        <v>0</v>
      </c>
      <c r="H41" s="49">
        <f t="shared" si="2"/>
        <v>0</v>
      </c>
      <c r="I41" s="50">
        <f t="shared" si="3"/>
        <v>0</v>
      </c>
    </row>
    <row r="42" spans="1:9" x14ac:dyDescent="0.2">
      <c r="A42" s="47"/>
      <c r="B42" s="48" t="s">
        <v>68</v>
      </c>
      <c r="C42" s="49"/>
      <c r="D42" s="49"/>
      <c r="E42" s="60"/>
      <c r="F42" s="49">
        <v>493</v>
      </c>
      <c r="G42" s="50">
        <f t="shared" si="1"/>
        <v>0</v>
      </c>
      <c r="H42" s="49">
        <f t="shared" si="2"/>
        <v>0</v>
      </c>
      <c r="I42" s="50">
        <f t="shared" si="3"/>
        <v>0</v>
      </c>
    </row>
    <row r="43" spans="1:9" x14ac:dyDescent="0.2">
      <c r="A43" s="34" t="s">
        <v>69</v>
      </c>
      <c r="B43" s="35" t="s">
        <v>70</v>
      </c>
      <c r="C43" s="36">
        <f>SUM(C44:C50)</f>
        <v>0</v>
      </c>
      <c r="D43" s="36">
        <f>SUM(D44:D50)</f>
        <v>0</v>
      </c>
      <c r="E43" s="36">
        <f>SUM(E44:E50)</f>
        <v>0</v>
      </c>
      <c r="F43" s="37">
        <f t="shared" si="0"/>
        <v>0</v>
      </c>
      <c r="G43" s="38">
        <f t="shared" si="1"/>
        <v>0</v>
      </c>
      <c r="H43" s="37">
        <f t="shared" si="2"/>
        <v>0</v>
      </c>
      <c r="I43" s="38">
        <f t="shared" si="3"/>
        <v>0</v>
      </c>
    </row>
    <row r="44" spans="1:9" x14ac:dyDescent="0.2">
      <c r="A44" s="39"/>
      <c r="B44" s="40" t="s">
        <v>71</v>
      </c>
      <c r="C44" s="41"/>
      <c r="D44" s="41"/>
      <c r="E44" s="42"/>
      <c r="F44" s="41">
        <f t="shared" si="0"/>
        <v>0</v>
      </c>
      <c r="G44" s="43">
        <f t="shared" si="1"/>
        <v>0</v>
      </c>
      <c r="H44" s="41">
        <f t="shared" si="2"/>
        <v>0</v>
      </c>
      <c r="I44" s="43">
        <f t="shared" si="3"/>
        <v>0</v>
      </c>
    </row>
    <row r="45" spans="1:9" x14ac:dyDescent="0.2">
      <c r="A45" s="39"/>
      <c r="B45" s="40" t="s">
        <v>72</v>
      </c>
      <c r="C45" s="41"/>
      <c r="D45" s="41"/>
      <c r="E45" s="42"/>
      <c r="F45" s="41">
        <f t="shared" si="0"/>
        <v>0</v>
      </c>
      <c r="G45" s="43">
        <f t="shared" si="1"/>
        <v>0</v>
      </c>
      <c r="H45" s="41">
        <f t="shared" si="2"/>
        <v>0</v>
      </c>
      <c r="I45" s="43">
        <f t="shared" si="3"/>
        <v>0</v>
      </c>
    </row>
    <row r="46" spans="1:9" x14ac:dyDescent="0.2">
      <c r="A46" s="39"/>
      <c r="B46" s="40" t="s">
        <v>73</v>
      </c>
      <c r="C46" s="41"/>
      <c r="D46" s="41"/>
      <c r="E46" s="42"/>
      <c r="F46" s="41">
        <f t="shared" si="0"/>
        <v>0</v>
      </c>
      <c r="G46" s="43">
        <f t="shared" si="1"/>
        <v>0</v>
      </c>
      <c r="H46" s="41">
        <f t="shared" si="2"/>
        <v>0</v>
      </c>
      <c r="I46" s="43">
        <f t="shared" si="3"/>
        <v>0</v>
      </c>
    </row>
    <row r="47" spans="1:9" x14ac:dyDescent="0.2">
      <c r="A47" s="39"/>
      <c r="B47" s="40" t="s">
        <v>74</v>
      </c>
      <c r="C47" s="41"/>
      <c r="D47" s="41"/>
      <c r="E47" s="42"/>
      <c r="F47" s="41">
        <f t="shared" si="0"/>
        <v>0</v>
      </c>
      <c r="G47" s="43">
        <f t="shared" si="1"/>
        <v>0</v>
      </c>
      <c r="H47" s="41">
        <f t="shared" si="2"/>
        <v>0</v>
      </c>
      <c r="I47" s="43">
        <f t="shared" si="3"/>
        <v>0</v>
      </c>
    </row>
    <row r="48" spans="1:9" ht="21" customHeight="1" x14ac:dyDescent="0.2">
      <c r="A48" s="39"/>
      <c r="B48" s="40" t="s">
        <v>75</v>
      </c>
      <c r="C48" s="41"/>
      <c r="D48" s="41"/>
      <c r="E48" s="42"/>
      <c r="F48" s="41">
        <f t="shared" si="0"/>
        <v>0</v>
      </c>
      <c r="G48" s="43">
        <f t="shared" si="1"/>
        <v>0</v>
      </c>
      <c r="H48" s="41">
        <f t="shared" si="2"/>
        <v>0</v>
      </c>
      <c r="I48" s="43">
        <f t="shared" si="3"/>
        <v>0</v>
      </c>
    </row>
    <row r="49" spans="1:9" x14ac:dyDescent="0.2">
      <c r="A49" s="39"/>
      <c r="B49" s="40" t="s">
        <v>76</v>
      </c>
      <c r="C49" s="41"/>
      <c r="D49" s="41"/>
      <c r="E49" s="42"/>
      <c r="F49" s="41">
        <f t="shared" si="0"/>
        <v>0</v>
      </c>
      <c r="G49" s="43">
        <f t="shared" si="1"/>
        <v>0</v>
      </c>
      <c r="H49" s="41">
        <f t="shared" si="2"/>
        <v>0</v>
      </c>
      <c r="I49" s="43">
        <f t="shared" si="3"/>
        <v>0</v>
      </c>
    </row>
    <row r="50" spans="1:9" x14ac:dyDescent="0.2">
      <c r="A50" s="47"/>
      <c r="B50" s="48" t="s">
        <v>77</v>
      </c>
      <c r="C50" s="41"/>
      <c r="D50" s="41"/>
      <c r="E50" s="42"/>
      <c r="F50" s="49">
        <f t="shared" si="0"/>
        <v>0</v>
      </c>
      <c r="G50" s="50">
        <f t="shared" si="1"/>
        <v>0</v>
      </c>
      <c r="H50" s="41">
        <f t="shared" si="2"/>
        <v>0</v>
      </c>
      <c r="I50" s="43">
        <f t="shared" si="3"/>
        <v>0</v>
      </c>
    </row>
    <row r="51" spans="1:9" x14ac:dyDescent="0.2">
      <c r="A51" s="34" t="s">
        <v>78</v>
      </c>
      <c r="B51" s="35" t="s">
        <v>79</v>
      </c>
      <c r="C51" s="36">
        <f>SUM(C52:C57)</f>
        <v>0</v>
      </c>
      <c r="D51" s="36">
        <f>SUM(D52:D57)</f>
        <v>0</v>
      </c>
      <c r="E51" s="36">
        <f>SUM(E52:E57)</f>
        <v>0</v>
      </c>
      <c r="F51" s="37">
        <f t="shared" si="0"/>
        <v>0</v>
      </c>
      <c r="G51" s="38">
        <f t="shared" si="1"/>
        <v>0</v>
      </c>
      <c r="H51" s="37">
        <f t="shared" si="2"/>
        <v>0</v>
      </c>
      <c r="I51" s="38">
        <f t="shared" si="3"/>
        <v>0</v>
      </c>
    </row>
    <row r="52" spans="1:9" x14ac:dyDescent="0.2">
      <c r="A52" s="39"/>
      <c r="B52" s="40" t="s">
        <v>80</v>
      </c>
      <c r="C52" s="41"/>
      <c r="D52" s="41"/>
      <c r="E52" s="42"/>
      <c r="F52" s="41">
        <f t="shared" si="0"/>
        <v>0</v>
      </c>
      <c r="G52" s="43">
        <f t="shared" si="1"/>
        <v>0</v>
      </c>
      <c r="H52" s="41">
        <f t="shared" si="2"/>
        <v>0</v>
      </c>
      <c r="I52" s="43">
        <f t="shared" si="3"/>
        <v>0</v>
      </c>
    </row>
    <row r="53" spans="1:9" x14ac:dyDescent="0.2">
      <c r="A53" s="39"/>
      <c r="B53" s="40" t="s">
        <v>81</v>
      </c>
      <c r="C53" s="41"/>
      <c r="D53" s="41"/>
      <c r="E53" s="42"/>
      <c r="F53" s="41">
        <f t="shared" si="0"/>
        <v>0</v>
      </c>
      <c r="G53" s="43">
        <f t="shared" si="1"/>
        <v>0</v>
      </c>
      <c r="H53" s="41">
        <f t="shared" si="2"/>
        <v>0</v>
      </c>
      <c r="I53" s="43">
        <f t="shared" si="3"/>
        <v>0</v>
      </c>
    </row>
    <row r="54" spans="1:9" x14ac:dyDescent="0.2">
      <c r="A54" s="39"/>
      <c r="B54" s="40" t="s">
        <v>82</v>
      </c>
      <c r="C54" s="41"/>
      <c r="D54" s="41"/>
      <c r="E54" s="42"/>
      <c r="F54" s="41">
        <f t="shared" si="0"/>
        <v>0</v>
      </c>
      <c r="G54" s="43">
        <f t="shared" si="1"/>
        <v>0</v>
      </c>
      <c r="H54" s="41">
        <f t="shared" si="2"/>
        <v>0</v>
      </c>
      <c r="I54" s="43">
        <f t="shared" si="3"/>
        <v>0</v>
      </c>
    </row>
    <row r="55" spans="1:9" x14ac:dyDescent="0.2">
      <c r="A55" s="39"/>
      <c r="B55" s="40" t="s">
        <v>83</v>
      </c>
      <c r="C55" s="41"/>
      <c r="D55" s="41"/>
      <c r="E55" s="42"/>
      <c r="F55" s="41">
        <f t="shared" si="0"/>
        <v>0</v>
      </c>
      <c r="G55" s="43">
        <f t="shared" si="1"/>
        <v>0</v>
      </c>
      <c r="H55" s="41">
        <f t="shared" si="2"/>
        <v>0</v>
      </c>
      <c r="I55" s="43">
        <f t="shared" si="3"/>
        <v>0</v>
      </c>
    </row>
    <row r="56" spans="1:9" x14ac:dyDescent="0.2">
      <c r="A56" s="47"/>
      <c r="B56" s="48" t="s">
        <v>84</v>
      </c>
      <c r="C56" s="41"/>
      <c r="D56" s="41"/>
      <c r="E56" s="42"/>
      <c r="F56" s="49">
        <f t="shared" si="0"/>
        <v>0</v>
      </c>
      <c r="G56" s="50">
        <f t="shared" si="1"/>
        <v>0</v>
      </c>
      <c r="H56" s="41">
        <f t="shared" si="2"/>
        <v>0</v>
      </c>
      <c r="I56" s="43">
        <f t="shared" si="3"/>
        <v>0</v>
      </c>
    </row>
    <row r="57" spans="1:9" x14ac:dyDescent="0.2">
      <c r="A57" s="47"/>
      <c r="B57" s="48" t="s">
        <v>85</v>
      </c>
      <c r="C57" s="49"/>
      <c r="D57" s="49"/>
      <c r="E57" s="60"/>
      <c r="F57" s="49">
        <f>E57-C57</f>
        <v>0</v>
      </c>
      <c r="G57" s="50">
        <f t="shared" si="1"/>
        <v>0</v>
      </c>
      <c r="H57" s="41">
        <f t="shared" si="2"/>
        <v>0</v>
      </c>
      <c r="I57" s="43">
        <f t="shared" si="3"/>
        <v>0</v>
      </c>
    </row>
    <row r="58" spans="1:9" x14ac:dyDescent="0.2">
      <c r="A58" s="34" t="s">
        <v>86</v>
      </c>
      <c r="B58" s="35" t="s">
        <v>87</v>
      </c>
      <c r="C58" s="36">
        <f>SUM(C59:C71)</f>
        <v>0</v>
      </c>
      <c r="D58" s="36">
        <f>SUM(D59:D71)</f>
        <v>0</v>
      </c>
      <c r="E58" s="36">
        <f>SUM(E59:E71)</f>
        <v>0</v>
      </c>
      <c r="F58" s="37">
        <f t="shared" si="0"/>
        <v>0</v>
      </c>
      <c r="G58" s="38">
        <f t="shared" si="1"/>
        <v>0</v>
      </c>
      <c r="H58" s="37">
        <f t="shared" si="2"/>
        <v>0</v>
      </c>
      <c r="I58" s="38">
        <f t="shared" si="3"/>
        <v>0</v>
      </c>
    </row>
    <row r="59" spans="1:9" x14ac:dyDescent="0.2">
      <c r="A59" s="39"/>
      <c r="B59" s="40" t="s">
        <v>88</v>
      </c>
      <c r="C59" s="41"/>
      <c r="D59" s="41"/>
      <c r="E59" s="42"/>
      <c r="F59" s="41">
        <f t="shared" si="0"/>
        <v>0</v>
      </c>
      <c r="G59" s="43">
        <f t="shared" si="1"/>
        <v>0</v>
      </c>
      <c r="H59" s="41">
        <f t="shared" si="2"/>
        <v>0</v>
      </c>
      <c r="I59" s="43">
        <f t="shared" si="3"/>
        <v>0</v>
      </c>
    </row>
    <row r="60" spans="1:9" x14ac:dyDescent="0.2">
      <c r="A60" s="39"/>
      <c r="B60" s="40" t="s">
        <v>89</v>
      </c>
      <c r="C60" s="41"/>
      <c r="D60" s="41"/>
      <c r="E60" s="42"/>
      <c r="F60" s="41">
        <f t="shared" si="0"/>
        <v>0</v>
      </c>
      <c r="G60" s="43">
        <f t="shared" si="1"/>
        <v>0</v>
      </c>
      <c r="H60" s="41">
        <f t="shared" si="2"/>
        <v>0</v>
      </c>
      <c r="I60" s="43">
        <f t="shared" si="3"/>
        <v>0</v>
      </c>
    </row>
    <row r="61" spans="1:9" x14ac:dyDescent="0.2">
      <c r="A61" s="39"/>
      <c r="B61" s="40" t="s">
        <v>90</v>
      </c>
      <c r="C61" s="41"/>
      <c r="D61" s="41"/>
      <c r="E61" s="42"/>
      <c r="F61" s="41">
        <f t="shared" si="0"/>
        <v>0</v>
      </c>
      <c r="G61" s="43">
        <f t="shared" si="1"/>
        <v>0</v>
      </c>
      <c r="H61" s="41">
        <f t="shared" si="2"/>
        <v>0</v>
      </c>
      <c r="I61" s="43">
        <f t="shared" si="3"/>
        <v>0</v>
      </c>
    </row>
    <row r="62" spans="1:9" x14ac:dyDescent="0.2">
      <c r="A62" s="39"/>
      <c r="B62" s="40" t="s">
        <v>91</v>
      </c>
      <c r="C62" s="41"/>
      <c r="D62" s="41"/>
      <c r="E62" s="42"/>
      <c r="F62" s="41">
        <f t="shared" si="0"/>
        <v>0</v>
      </c>
      <c r="G62" s="43">
        <f t="shared" si="1"/>
        <v>0</v>
      </c>
      <c r="H62" s="41">
        <f t="shared" si="2"/>
        <v>0</v>
      </c>
      <c r="I62" s="43">
        <f t="shared" si="3"/>
        <v>0</v>
      </c>
    </row>
    <row r="63" spans="1:9" x14ac:dyDescent="0.2">
      <c r="A63" s="39"/>
      <c r="B63" s="40" t="s">
        <v>92</v>
      </c>
      <c r="C63" s="41"/>
      <c r="D63" s="41"/>
      <c r="E63" s="42"/>
      <c r="F63" s="41">
        <f t="shared" si="0"/>
        <v>0</v>
      </c>
      <c r="G63" s="43">
        <f t="shared" si="1"/>
        <v>0</v>
      </c>
      <c r="H63" s="41">
        <f t="shared" si="2"/>
        <v>0</v>
      </c>
      <c r="I63" s="43">
        <f t="shared" si="3"/>
        <v>0</v>
      </c>
    </row>
    <row r="64" spans="1:9" x14ac:dyDescent="0.2">
      <c r="A64" s="39"/>
      <c r="B64" s="40" t="s">
        <v>93</v>
      </c>
      <c r="C64" s="41"/>
      <c r="D64" s="41"/>
      <c r="E64" s="42"/>
      <c r="F64" s="41">
        <f t="shared" si="0"/>
        <v>0</v>
      </c>
      <c r="G64" s="43">
        <f t="shared" si="1"/>
        <v>0</v>
      </c>
      <c r="H64" s="41">
        <f t="shared" si="2"/>
        <v>0</v>
      </c>
      <c r="I64" s="43">
        <f t="shared" si="3"/>
        <v>0</v>
      </c>
    </row>
    <row r="65" spans="1:9" x14ac:dyDescent="0.2">
      <c r="A65" s="39"/>
      <c r="B65" s="40" t="s">
        <v>94</v>
      </c>
      <c r="C65" s="41"/>
      <c r="D65" s="41"/>
      <c r="E65" s="42"/>
      <c r="F65" s="41">
        <f t="shared" si="0"/>
        <v>0</v>
      </c>
      <c r="G65" s="43">
        <f t="shared" si="1"/>
        <v>0</v>
      </c>
      <c r="H65" s="41">
        <f t="shared" si="2"/>
        <v>0</v>
      </c>
      <c r="I65" s="43">
        <f t="shared" si="3"/>
        <v>0</v>
      </c>
    </row>
    <row r="66" spans="1:9" x14ac:dyDescent="0.2">
      <c r="A66" s="39"/>
      <c r="B66" s="40" t="s">
        <v>95</v>
      </c>
      <c r="C66" s="41"/>
      <c r="D66" s="41"/>
      <c r="E66" s="42"/>
      <c r="F66" s="41">
        <f t="shared" si="0"/>
        <v>0</v>
      </c>
      <c r="G66" s="43">
        <f t="shared" si="1"/>
        <v>0</v>
      </c>
      <c r="H66" s="41">
        <f t="shared" si="2"/>
        <v>0</v>
      </c>
      <c r="I66" s="43">
        <f t="shared" si="3"/>
        <v>0</v>
      </c>
    </row>
    <row r="67" spans="1:9" x14ac:dyDescent="0.2">
      <c r="A67" s="39"/>
      <c r="B67" s="40" t="s">
        <v>96</v>
      </c>
      <c r="C67" s="41"/>
      <c r="D67" s="41"/>
      <c r="E67" s="42"/>
      <c r="F67" s="41">
        <f t="shared" si="0"/>
        <v>0</v>
      </c>
      <c r="G67" s="43">
        <f t="shared" si="1"/>
        <v>0</v>
      </c>
      <c r="H67" s="41">
        <f t="shared" si="2"/>
        <v>0</v>
      </c>
      <c r="I67" s="43">
        <f t="shared" si="3"/>
        <v>0</v>
      </c>
    </row>
    <row r="68" spans="1:9" x14ac:dyDescent="0.2">
      <c r="A68" s="39"/>
      <c r="B68" s="40" t="s">
        <v>97</v>
      </c>
      <c r="C68" s="41"/>
      <c r="D68" s="41"/>
      <c r="E68" s="42"/>
      <c r="F68" s="41">
        <f>E68-C68</f>
        <v>0</v>
      </c>
      <c r="G68" s="43">
        <f>IFERROR(F68/C68,0)</f>
        <v>0</v>
      </c>
      <c r="H68" s="41">
        <f>E68-D68</f>
        <v>0</v>
      </c>
      <c r="I68" s="43">
        <f>IFERROR(H68/D68,0)</f>
        <v>0</v>
      </c>
    </row>
    <row r="69" spans="1:9" x14ac:dyDescent="0.2">
      <c r="A69" s="39"/>
      <c r="B69" s="40" t="s">
        <v>98</v>
      </c>
      <c r="C69" s="41"/>
      <c r="D69" s="41"/>
      <c r="E69" s="42"/>
      <c r="F69" s="41">
        <f>E69-C69</f>
        <v>0</v>
      </c>
      <c r="G69" s="43">
        <f>IFERROR(F69/C69,0)</f>
        <v>0</v>
      </c>
      <c r="H69" s="41">
        <f>E69-D69</f>
        <v>0</v>
      </c>
      <c r="I69" s="43">
        <f>IFERROR(H69/D69,0)</f>
        <v>0</v>
      </c>
    </row>
    <row r="70" spans="1:9" ht="22.5" x14ac:dyDescent="0.2">
      <c r="A70" s="39"/>
      <c r="B70" s="40" t="s">
        <v>99</v>
      </c>
      <c r="C70" s="41"/>
      <c r="D70" s="41"/>
      <c r="E70" s="42"/>
      <c r="F70" s="41">
        <f>E70-C70</f>
        <v>0</v>
      </c>
      <c r="G70" s="43">
        <f>IFERROR(F70/C70,0)</f>
        <v>0</v>
      </c>
      <c r="H70" s="41">
        <f>E70-D70</f>
        <v>0</v>
      </c>
      <c r="I70" s="43">
        <f>IFERROR(H70/D70,0)</f>
        <v>0</v>
      </c>
    </row>
    <row r="71" spans="1:9" ht="12" thickBot="1" x14ac:dyDescent="0.25">
      <c r="A71" s="39"/>
      <c r="B71" s="40" t="s">
        <v>100</v>
      </c>
      <c r="C71" s="41"/>
      <c r="D71" s="41"/>
      <c r="E71" s="42"/>
      <c r="F71" s="41">
        <f t="shared" si="0"/>
        <v>0</v>
      </c>
      <c r="G71" s="43">
        <f t="shared" si="1"/>
        <v>0</v>
      </c>
      <c r="H71" s="41">
        <f t="shared" si="2"/>
        <v>0</v>
      </c>
      <c r="I71" s="43">
        <f t="shared" si="3"/>
        <v>0</v>
      </c>
    </row>
    <row r="72" spans="1:9" ht="24" thickTop="1" thickBot="1" x14ac:dyDescent="0.25">
      <c r="A72" s="61" t="s">
        <v>101</v>
      </c>
      <c r="B72" s="62" t="s">
        <v>102</v>
      </c>
      <c r="C72" s="63">
        <f>C10+C18+C36+C43+C51+C58</f>
        <v>0</v>
      </c>
      <c r="D72" s="63">
        <f>D10+D18+D36+D43+D51+D58</f>
        <v>0</v>
      </c>
      <c r="E72" s="63">
        <f>E10+E18+E36+E43+E51+E58</f>
        <v>0</v>
      </c>
      <c r="F72" s="64">
        <f t="shared" si="0"/>
        <v>0</v>
      </c>
      <c r="G72" s="65">
        <f t="shared" si="1"/>
        <v>0</v>
      </c>
      <c r="H72" s="64">
        <f t="shared" si="2"/>
        <v>0</v>
      </c>
      <c r="I72" s="65">
        <f t="shared" si="3"/>
        <v>0</v>
      </c>
    </row>
    <row r="73" spans="1:9" ht="12" thickTop="1" x14ac:dyDescent="0.2"/>
    <row r="74" spans="1:9" x14ac:dyDescent="0.2">
      <c r="A74" s="66" t="s">
        <v>103</v>
      </c>
      <c r="B74" s="67"/>
    </row>
  </sheetData>
  <protectedRanges>
    <protectedRange sqref="E11:E17 E20:E24 E26:E35 E37:E42 E44:E50 E52:E57 E59:E71" name="Диапазон1_1"/>
  </protectedRanges>
  <mergeCells count="5">
    <mergeCell ref="A8:A9"/>
    <mergeCell ref="B8:B9"/>
    <mergeCell ref="D8:E8"/>
    <mergeCell ref="F8:G8"/>
    <mergeCell ref="H8:I8"/>
  </mergeCells>
  <conditionalFormatting sqref="F72 F44:F46 F49 F37:F42">
    <cfRule type="cellIs" dxfId="203" priority="190" operator="lessThan">
      <formula>0</formula>
    </cfRule>
    <cfRule type="cellIs" dxfId="202" priority="191" operator="greaterThan">
      <formula>0</formula>
    </cfRule>
    <cfRule type="cellIs" dxfId="201" priority="192" operator="lessThan">
      <formula>0</formula>
    </cfRule>
    <cfRule type="cellIs" dxfId="200" priority="193" operator="greaterThan">
      <formula>0</formula>
    </cfRule>
  </conditionalFormatting>
  <conditionalFormatting sqref="G15 G44:G46 G49 G37:G42">
    <cfRule type="cellIs" dxfId="199" priority="159" operator="lessThan">
      <formula>0</formula>
    </cfRule>
    <cfRule type="cellIs" dxfId="198" priority="160" operator="greaterThan">
      <formula>0</formula>
    </cfRule>
  </conditionalFormatting>
  <conditionalFormatting sqref="C11:E17 C20:E24 C37:E42 C44:E50 C52:E57">
    <cfRule type="expression" dxfId="197" priority="204" stopIfTrue="1">
      <formula>LEN(TRIM(C11))=0</formula>
    </cfRule>
  </conditionalFormatting>
  <conditionalFormatting sqref="C11:E17 C20:E24 C37:E42 C44:E50 C52:E57">
    <cfRule type="cellIs" dxfId="196" priority="203" operator="equal">
      <formula>0</formula>
    </cfRule>
  </conditionalFormatting>
  <conditionalFormatting sqref="C6">
    <cfRule type="cellIs" dxfId="195" priority="202" operator="equal">
      <formula>0</formula>
    </cfRule>
  </conditionalFormatting>
  <conditionalFormatting sqref="F10:F14 F16:F17">
    <cfRule type="cellIs" dxfId="194" priority="198" operator="lessThan">
      <formula>0</formula>
    </cfRule>
    <cfRule type="cellIs" dxfId="193" priority="199" operator="greaterThan">
      <formula>0</formula>
    </cfRule>
    <cfRule type="cellIs" dxfId="192" priority="200" operator="lessThan">
      <formula>0</formula>
    </cfRule>
    <cfRule type="cellIs" dxfId="191" priority="201" operator="greaterThan">
      <formula>0</formula>
    </cfRule>
  </conditionalFormatting>
  <conditionalFormatting sqref="F18 F36">
    <cfRule type="cellIs" dxfId="190" priority="194" operator="lessThan">
      <formula>0</formula>
    </cfRule>
    <cfRule type="cellIs" dxfId="189" priority="195" operator="greaterThan">
      <formula>0</formula>
    </cfRule>
    <cfRule type="cellIs" dxfId="188" priority="196" operator="lessThan">
      <formula>0</formula>
    </cfRule>
    <cfRule type="cellIs" dxfId="187" priority="197" operator="greaterThan">
      <formula>0</formula>
    </cfRule>
  </conditionalFormatting>
  <conditionalFormatting sqref="G36 G72">
    <cfRule type="cellIs" dxfId="186" priority="188" operator="lessThan">
      <formula>0</formula>
    </cfRule>
    <cfRule type="cellIs" dxfId="185" priority="189" operator="greaterThan">
      <formula>0</formula>
    </cfRule>
  </conditionalFormatting>
  <conditionalFormatting sqref="G10:G14 G16:G18">
    <cfRule type="cellIs" dxfId="184" priority="186" operator="lessThan">
      <formula>0</formula>
    </cfRule>
    <cfRule type="cellIs" dxfId="183" priority="187" operator="greaterThan">
      <formula>0</formula>
    </cfRule>
  </conditionalFormatting>
  <conditionalFormatting sqref="F20:F24">
    <cfRule type="cellIs" dxfId="182" priority="182" operator="lessThan">
      <formula>0</formula>
    </cfRule>
    <cfRule type="cellIs" dxfId="181" priority="183" operator="greaterThan">
      <formula>0</formula>
    </cfRule>
    <cfRule type="cellIs" dxfId="180" priority="184" operator="lessThan">
      <formula>0</formula>
    </cfRule>
    <cfRule type="cellIs" dxfId="179" priority="185" operator="greaterThan">
      <formula>0</formula>
    </cfRule>
  </conditionalFormatting>
  <conditionalFormatting sqref="G20:G24">
    <cfRule type="cellIs" dxfId="178" priority="180" operator="lessThan">
      <formula>0</formula>
    </cfRule>
    <cfRule type="cellIs" dxfId="177" priority="181" operator="greaterThan">
      <formula>0</formula>
    </cfRule>
  </conditionalFormatting>
  <conditionalFormatting sqref="B74">
    <cfRule type="cellIs" dxfId="176" priority="179" operator="equal">
      <formula>0</formula>
    </cfRule>
  </conditionalFormatting>
  <conditionalFormatting sqref="F60:F71 F52:F57">
    <cfRule type="cellIs" dxfId="175" priority="175" operator="lessThan">
      <formula>0</formula>
    </cfRule>
    <cfRule type="cellIs" dxfId="174" priority="176" operator="greaterThan">
      <formula>0</formula>
    </cfRule>
    <cfRule type="cellIs" dxfId="173" priority="177" operator="lessThan">
      <formula>0</formula>
    </cfRule>
    <cfRule type="cellIs" dxfId="172" priority="178" operator="greaterThan">
      <formula>0</formula>
    </cfRule>
  </conditionalFormatting>
  <conditionalFormatting sqref="G60:G71 G52:G57">
    <cfRule type="cellIs" dxfId="171" priority="173" operator="lessThan">
      <formula>0</formula>
    </cfRule>
    <cfRule type="cellIs" dxfId="170" priority="174" operator="greaterThan">
      <formula>0</formula>
    </cfRule>
  </conditionalFormatting>
  <conditionalFormatting sqref="F50">
    <cfRule type="cellIs" dxfId="169" priority="169" operator="lessThan">
      <formula>0</formula>
    </cfRule>
    <cfRule type="cellIs" dxfId="168" priority="170" operator="greaterThan">
      <formula>0</formula>
    </cfRule>
    <cfRule type="cellIs" dxfId="167" priority="171" operator="lessThan">
      <formula>0</formula>
    </cfRule>
    <cfRule type="cellIs" dxfId="166" priority="172" operator="greaterThan">
      <formula>0</formula>
    </cfRule>
  </conditionalFormatting>
  <conditionalFormatting sqref="G50">
    <cfRule type="cellIs" dxfId="165" priority="167" operator="lessThan">
      <formula>0</formula>
    </cfRule>
    <cfRule type="cellIs" dxfId="164" priority="168" operator="greaterThan">
      <formula>0</formula>
    </cfRule>
  </conditionalFormatting>
  <conditionalFormatting sqref="H1:H7">
    <cfRule type="cellIs" dxfId="163" priority="165" operator="lessThan">
      <formula>0</formula>
    </cfRule>
    <cfRule type="cellIs" dxfId="162" priority="166" operator="greaterThan">
      <formula>0</formula>
    </cfRule>
  </conditionalFormatting>
  <conditionalFormatting sqref="F15">
    <cfRule type="cellIs" dxfId="161" priority="161" operator="lessThan">
      <formula>0</formula>
    </cfRule>
    <cfRule type="cellIs" dxfId="160" priority="162" operator="greaterThan">
      <formula>0</formula>
    </cfRule>
    <cfRule type="cellIs" dxfId="159" priority="163" operator="lessThan">
      <formula>0</formula>
    </cfRule>
    <cfRule type="cellIs" dxfId="158" priority="164" operator="greaterThan">
      <formula>0</formula>
    </cfRule>
  </conditionalFormatting>
  <conditionalFormatting sqref="F19">
    <cfRule type="cellIs" dxfId="157" priority="155" operator="lessThan">
      <formula>0</formula>
    </cfRule>
    <cfRule type="cellIs" dxfId="156" priority="156" operator="greaterThan">
      <formula>0</formula>
    </cfRule>
    <cfRule type="cellIs" dxfId="155" priority="157" operator="lessThan">
      <formula>0</formula>
    </cfRule>
    <cfRule type="cellIs" dxfId="154" priority="158" operator="greaterThan">
      <formula>0</formula>
    </cfRule>
  </conditionalFormatting>
  <conditionalFormatting sqref="G19">
    <cfRule type="cellIs" dxfId="153" priority="153" operator="lessThan">
      <formula>0</formula>
    </cfRule>
    <cfRule type="cellIs" dxfId="152" priority="154" operator="greaterThan">
      <formula>0</formula>
    </cfRule>
  </conditionalFormatting>
  <conditionalFormatting sqref="F25">
    <cfRule type="cellIs" dxfId="151" priority="149" operator="lessThan">
      <formula>0</formula>
    </cfRule>
    <cfRule type="cellIs" dxfId="150" priority="150" operator="greaterThan">
      <formula>0</formula>
    </cfRule>
    <cfRule type="cellIs" dxfId="149" priority="151" operator="lessThan">
      <formula>0</formula>
    </cfRule>
    <cfRule type="cellIs" dxfId="148" priority="152" operator="greaterThan">
      <formula>0</formula>
    </cfRule>
  </conditionalFormatting>
  <conditionalFormatting sqref="G25">
    <cfRule type="cellIs" dxfId="147" priority="147" operator="lessThan">
      <formula>0</formula>
    </cfRule>
    <cfRule type="cellIs" dxfId="146" priority="148" operator="greaterThan">
      <formula>0</formula>
    </cfRule>
  </conditionalFormatting>
  <conditionalFormatting sqref="F34:F35 F26:F32">
    <cfRule type="cellIs" dxfId="145" priority="143" operator="lessThan">
      <formula>0</formula>
    </cfRule>
    <cfRule type="cellIs" dxfId="144" priority="144" operator="greaterThan">
      <formula>0</formula>
    </cfRule>
    <cfRule type="cellIs" dxfId="143" priority="145" operator="lessThan">
      <formula>0</formula>
    </cfRule>
    <cfRule type="cellIs" dxfId="142" priority="146" operator="greaterThan">
      <formula>0</formula>
    </cfRule>
  </conditionalFormatting>
  <conditionalFormatting sqref="G26:G32 G34:G35">
    <cfRule type="cellIs" dxfId="141" priority="141" operator="lessThan">
      <formula>0</formula>
    </cfRule>
    <cfRule type="cellIs" dxfId="140" priority="142" operator="greaterThan">
      <formula>0</formula>
    </cfRule>
  </conditionalFormatting>
  <conditionalFormatting sqref="F33">
    <cfRule type="cellIs" dxfId="139" priority="137" operator="lessThan">
      <formula>0</formula>
    </cfRule>
    <cfRule type="cellIs" dxfId="138" priority="138" operator="greaterThan">
      <formula>0</formula>
    </cfRule>
    <cfRule type="cellIs" dxfId="137" priority="139" operator="lessThan">
      <formula>0</formula>
    </cfRule>
    <cfRule type="cellIs" dxfId="136" priority="140" operator="greaterThan">
      <formula>0</formula>
    </cfRule>
  </conditionalFormatting>
  <conditionalFormatting sqref="G33">
    <cfRule type="cellIs" dxfId="135" priority="135" operator="lessThan">
      <formula>0</formula>
    </cfRule>
    <cfRule type="cellIs" dxfId="134" priority="136" operator="greaterThan">
      <formula>0</formula>
    </cfRule>
  </conditionalFormatting>
  <conditionalFormatting sqref="F43">
    <cfRule type="cellIs" dxfId="133" priority="131" operator="lessThan">
      <formula>0</formula>
    </cfRule>
    <cfRule type="cellIs" dxfId="132" priority="132" operator="greaterThan">
      <formula>0</formula>
    </cfRule>
    <cfRule type="cellIs" dxfId="131" priority="133" operator="lessThan">
      <formula>0</formula>
    </cfRule>
    <cfRule type="cellIs" dxfId="130" priority="134" operator="greaterThan">
      <formula>0</formula>
    </cfRule>
  </conditionalFormatting>
  <conditionalFormatting sqref="G43">
    <cfRule type="cellIs" dxfId="129" priority="129" operator="lessThan">
      <formula>0</formula>
    </cfRule>
    <cfRule type="cellIs" dxfId="128" priority="130" operator="greaterThan">
      <formula>0</formula>
    </cfRule>
  </conditionalFormatting>
  <conditionalFormatting sqref="F59">
    <cfRule type="cellIs" dxfId="127" priority="125" operator="lessThan">
      <formula>0</formula>
    </cfRule>
    <cfRule type="cellIs" dxfId="126" priority="126" operator="greaterThan">
      <formula>0</formula>
    </cfRule>
    <cfRule type="cellIs" dxfId="125" priority="127" operator="lessThan">
      <formula>0</formula>
    </cfRule>
    <cfRule type="cellIs" dxfId="124" priority="128" operator="greaterThan">
      <formula>0</formula>
    </cfRule>
  </conditionalFormatting>
  <conditionalFormatting sqref="G59">
    <cfRule type="cellIs" dxfId="123" priority="123" operator="lessThan">
      <formula>0</formula>
    </cfRule>
    <cfRule type="cellIs" dxfId="122" priority="124" operator="greaterThan">
      <formula>0</formula>
    </cfRule>
  </conditionalFormatting>
  <conditionalFormatting sqref="F51">
    <cfRule type="cellIs" dxfId="121" priority="119" operator="lessThan">
      <formula>0</formula>
    </cfRule>
    <cfRule type="cellIs" dxfId="120" priority="120" operator="greaterThan">
      <formula>0</formula>
    </cfRule>
    <cfRule type="cellIs" dxfId="119" priority="121" operator="lessThan">
      <formula>0</formula>
    </cfRule>
    <cfRule type="cellIs" dxfId="118" priority="122" operator="greaterThan">
      <formula>0</formula>
    </cfRule>
  </conditionalFormatting>
  <conditionalFormatting sqref="G51">
    <cfRule type="cellIs" dxfId="117" priority="117" operator="lessThan">
      <formula>0</formula>
    </cfRule>
    <cfRule type="cellIs" dxfId="116" priority="118" operator="greaterThan">
      <formula>0</formula>
    </cfRule>
  </conditionalFormatting>
  <conditionalFormatting sqref="F58">
    <cfRule type="cellIs" dxfId="115" priority="113" operator="lessThan">
      <formula>0</formula>
    </cfRule>
    <cfRule type="cellIs" dxfId="114" priority="114" operator="greaterThan">
      <formula>0</formula>
    </cfRule>
    <cfRule type="cellIs" dxfId="113" priority="115" operator="lessThan">
      <formula>0</formula>
    </cfRule>
    <cfRule type="cellIs" dxfId="112" priority="116" operator="greaterThan">
      <formula>0</formula>
    </cfRule>
  </conditionalFormatting>
  <conditionalFormatting sqref="G58">
    <cfRule type="cellIs" dxfId="111" priority="111" operator="lessThan">
      <formula>0</formula>
    </cfRule>
    <cfRule type="cellIs" dxfId="110" priority="112" operator="greaterThan">
      <formula>0</formula>
    </cfRule>
  </conditionalFormatting>
  <conditionalFormatting sqref="H72">
    <cfRule type="cellIs" dxfId="109" priority="99" operator="lessThan">
      <formula>0</formula>
    </cfRule>
    <cfRule type="cellIs" dxfId="108" priority="100" operator="greaterThan">
      <formula>0</formula>
    </cfRule>
    <cfRule type="cellIs" dxfId="107" priority="101" operator="lessThan">
      <formula>0</formula>
    </cfRule>
    <cfRule type="cellIs" dxfId="106" priority="102" operator="greaterThan">
      <formula>0</formula>
    </cfRule>
  </conditionalFormatting>
  <conditionalFormatting sqref="I15">
    <cfRule type="cellIs" dxfId="105" priority="67" operator="lessThan">
      <formula>0</formula>
    </cfRule>
    <cfRule type="cellIs" dxfId="104" priority="68" operator="greaterThan">
      <formula>0</formula>
    </cfRule>
  </conditionalFormatting>
  <conditionalFormatting sqref="H10:H14 H16:H17">
    <cfRule type="cellIs" dxfId="103" priority="107" operator="lessThan">
      <formula>0</formula>
    </cfRule>
    <cfRule type="cellIs" dxfId="102" priority="108" operator="greaterThan">
      <formula>0</formula>
    </cfRule>
    <cfRule type="cellIs" dxfId="101" priority="109" operator="lessThan">
      <formula>0</formula>
    </cfRule>
    <cfRule type="cellIs" dxfId="100" priority="110" operator="greaterThan">
      <formula>0</formula>
    </cfRule>
  </conditionalFormatting>
  <conditionalFormatting sqref="H18">
    <cfRule type="cellIs" dxfId="99" priority="103" operator="lessThan">
      <formula>0</formula>
    </cfRule>
    <cfRule type="cellIs" dxfId="98" priority="104" operator="greaterThan">
      <formula>0</formula>
    </cfRule>
    <cfRule type="cellIs" dxfId="97" priority="105" operator="lessThan">
      <formula>0</formula>
    </cfRule>
    <cfRule type="cellIs" dxfId="96" priority="106" operator="greaterThan">
      <formula>0</formula>
    </cfRule>
  </conditionalFormatting>
  <conditionalFormatting sqref="I72">
    <cfRule type="cellIs" dxfId="95" priority="97" operator="lessThan">
      <formula>0</formula>
    </cfRule>
    <cfRule type="cellIs" dxfId="94" priority="98" operator="greaterThan">
      <formula>0</formula>
    </cfRule>
  </conditionalFormatting>
  <conditionalFormatting sqref="I10:I14 I16:I18">
    <cfRule type="cellIs" dxfId="93" priority="95" operator="lessThan">
      <formula>0</formula>
    </cfRule>
    <cfRule type="cellIs" dxfId="92" priority="96" operator="greaterThan">
      <formula>0</formula>
    </cfRule>
  </conditionalFormatting>
  <conditionalFormatting sqref="H20:H23">
    <cfRule type="cellIs" dxfId="91" priority="91" operator="lessThan">
      <formula>0</formula>
    </cfRule>
    <cfRule type="cellIs" dxfId="90" priority="92" operator="greaterThan">
      <formula>0</formula>
    </cfRule>
    <cfRule type="cellIs" dxfId="89" priority="93" operator="lessThan">
      <formula>0</formula>
    </cfRule>
    <cfRule type="cellIs" dxfId="88" priority="94" operator="greaterThan">
      <formula>0</formula>
    </cfRule>
  </conditionalFormatting>
  <conditionalFormatting sqref="I20:I23">
    <cfRule type="cellIs" dxfId="87" priority="89" operator="lessThan">
      <formula>0</formula>
    </cfRule>
    <cfRule type="cellIs" dxfId="86" priority="90" operator="greaterThan">
      <formula>0</formula>
    </cfRule>
  </conditionalFormatting>
  <conditionalFormatting sqref="H34:H35 H26:H32 H44:H46 H49:H50 H37:H42 H60:H71 H53:H57">
    <cfRule type="cellIs" dxfId="85" priority="85" operator="lessThan">
      <formula>0</formula>
    </cfRule>
    <cfRule type="cellIs" dxfId="84" priority="86" operator="greaterThan">
      <formula>0</formula>
    </cfRule>
    <cfRule type="cellIs" dxfId="83" priority="87" operator="lessThan">
      <formula>0</formula>
    </cfRule>
    <cfRule type="cellIs" dxfId="82" priority="88" operator="greaterThan">
      <formula>0</formula>
    </cfRule>
  </conditionalFormatting>
  <conditionalFormatting sqref="H25">
    <cfRule type="cellIs" dxfId="81" priority="81" operator="lessThan">
      <formula>0</formula>
    </cfRule>
    <cfRule type="cellIs" dxfId="80" priority="82" operator="greaterThan">
      <formula>0</formula>
    </cfRule>
    <cfRule type="cellIs" dxfId="79" priority="83" operator="lessThan">
      <formula>0</formula>
    </cfRule>
    <cfRule type="cellIs" dxfId="78" priority="84" operator="greaterThan">
      <formula>0</formula>
    </cfRule>
  </conditionalFormatting>
  <conditionalFormatting sqref="I25:I32 I34:I35 I44:I46 I49:I50 I37:I42 I60:I71 I53:I57">
    <cfRule type="cellIs" dxfId="77" priority="79" operator="lessThan">
      <formula>0</formula>
    </cfRule>
    <cfRule type="cellIs" dxfId="76" priority="80" operator="greaterThan">
      <formula>0</formula>
    </cfRule>
  </conditionalFormatting>
  <conditionalFormatting sqref="H33">
    <cfRule type="cellIs" dxfId="75" priority="75" operator="lessThan">
      <formula>0</formula>
    </cfRule>
    <cfRule type="cellIs" dxfId="74" priority="76" operator="greaterThan">
      <formula>0</formula>
    </cfRule>
    <cfRule type="cellIs" dxfId="73" priority="77" operator="lessThan">
      <formula>0</formula>
    </cfRule>
    <cfRule type="cellIs" dxfId="72" priority="78" operator="greaterThan">
      <formula>0</formula>
    </cfRule>
  </conditionalFormatting>
  <conditionalFormatting sqref="I33">
    <cfRule type="cellIs" dxfId="71" priority="73" operator="lessThan">
      <formula>0</formula>
    </cfRule>
    <cfRule type="cellIs" dxfId="70" priority="74" operator="greaterThan">
      <formula>0</formula>
    </cfRule>
  </conditionalFormatting>
  <conditionalFormatting sqref="H15">
    <cfRule type="cellIs" dxfId="69" priority="69" operator="lessThan">
      <formula>0</formula>
    </cfRule>
    <cfRule type="cellIs" dxfId="68" priority="70" operator="greaterThan">
      <formula>0</formula>
    </cfRule>
    <cfRule type="cellIs" dxfId="67" priority="71" operator="lessThan">
      <formula>0</formula>
    </cfRule>
    <cfRule type="cellIs" dxfId="66" priority="72" operator="greaterThan">
      <formula>0</formula>
    </cfRule>
  </conditionalFormatting>
  <conditionalFormatting sqref="H24">
    <cfRule type="cellIs" dxfId="65" priority="63" operator="lessThan">
      <formula>0</formula>
    </cfRule>
    <cfRule type="cellIs" dxfId="64" priority="64" operator="greaterThan">
      <formula>0</formula>
    </cfRule>
    <cfRule type="cellIs" dxfId="63" priority="65" operator="lessThan">
      <formula>0</formula>
    </cfRule>
    <cfRule type="cellIs" dxfId="62" priority="66" operator="greaterThan">
      <formula>0</formula>
    </cfRule>
  </conditionalFormatting>
  <conditionalFormatting sqref="I24">
    <cfRule type="cellIs" dxfId="61" priority="61" operator="lessThan">
      <formula>0</formula>
    </cfRule>
    <cfRule type="cellIs" dxfId="60" priority="62" operator="greaterThan">
      <formula>0</formula>
    </cfRule>
  </conditionalFormatting>
  <conditionalFormatting sqref="H36">
    <cfRule type="cellIs" dxfId="59" priority="57" operator="lessThan">
      <formula>0</formula>
    </cfRule>
    <cfRule type="cellIs" dxfId="58" priority="58" operator="greaterThan">
      <formula>0</formula>
    </cfRule>
    <cfRule type="cellIs" dxfId="57" priority="59" operator="lessThan">
      <formula>0</formula>
    </cfRule>
    <cfRule type="cellIs" dxfId="56" priority="60" operator="greaterThan">
      <formula>0</formula>
    </cfRule>
  </conditionalFormatting>
  <conditionalFormatting sqref="I36">
    <cfRule type="cellIs" dxfId="55" priority="55" operator="lessThan">
      <formula>0</formula>
    </cfRule>
    <cfRule type="cellIs" dxfId="54" priority="56" operator="greaterThan">
      <formula>0</formula>
    </cfRule>
  </conditionalFormatting>
  <conditionalFormatting sqref="H43">
    <cfRule type="cellIs" dxfId="53" priority="51" operator="lessThan">
      <formula>0</formula>
    </cfRule>
    <cfRule type="cellIs" dxfId="52" priority="52" operator="greaterThan">
      <formula>0</formula>
    </cfRule>
    <cfRule type="cellIs" dxfId="51" priority="53" operator="lessThan">
      <formula>0</formula>
    </cfRule>
    <cfRule type="cellIs" dxfId="50" priority="54" operator="greaterThan">
      <formula>0</formula>
    </cfRule>
  </conditionalFormatting>
  <conditionalFormatting sqref="I43">
    <cfRule type="cellIs" dxfId="49" priority="49" operator="lessThan">
      <formula>0</formula>
    </cfRule>
    <cfRule type="cellIs" dxfId="48" priority="50" operator="greaterThan">
      <formula>0</formula>
    </cfRule>
  </conditionalFormatting>
  <conditionalFormatting sqref="H52">
    <cfRule type="cellIs" dxfId="47" priority="45" operator="lessThan">
      <formula>0</formula>
    </cfRule>
    <cfRule type="cellIs" dxfId="46" priority="46" operator="greaterThan">
      <formula>0</formula>
    </cfRule>
    <cfRule type="cellIs" dxfId="45" priority="47" operator="lessThan">
      <formula>0</formula>
    </cfRule>
    <cfRule type="cellIs" dxfId="44" priority="48" operator="greaterThan">
      <formula>0</formula>
    </cfRule>
  </conditionalFormatting>
  <conditionalFormatting sqref="I52">
    <cfRule type="cellIs" dxfId="43" priority="43" operator="lessThan">
      <formula>0</formula>
    </cfRule>
    <cfRule type="cellIs" dxfId="42" priority="44" operator="greaterThan">
      <formula>0</formula>
    </cfRule>
  </conditionalFormatting>
  <conditionalFormatting sqref="H51">
    <cfRule type="cellIs" dxfId="41" priority="39" operator="lessThan">
      <formula>0</formula>
    </cfRule>
    <cfRule type="cellIs" dxfId="40" priority="40" operator="greaterThan">
      <formula>0</formula>
    </cfRule>
    <cfRule type="cellIs" dxfId="39" priority="41" operator="lessThan">
      <formula>0</formula>
    </cfRule>
    <cfRule type="cellIs" dxfId="38" priority="42" operator="greaterThan">
      <formula>0</formula>
    </cfRule>
  </conditionalFormatting>
  <conditionalFormatting sqref="I51">
    <cfRule type="cellIs" dxfId="37" priority="37" operator="lessThan">
      <formula>0</formula>
    </cfRule>
    <cfRule type="cellIs" dxfId="36" priority="38" operator="greaterThan">
      <formula>0</formula>
    </cfRule>
  </conditionalFormatting>
  <conditionalFormatting sqref="H59">
    <cfRule type="cellIs" dxfId="35" priority="33" operator="lessThan">
      <formula>0</formula>
    </cfRule>
    <cfRule type="cellIs" dxfId="34" priority="34" operator="greaterThan">
      <formula>0</formula>
    </cfRule>
    <cfRule type="cellIs" dxfId="33" priority="35" operator="lessThan">
      <formula>0</formula>
    </cfRule>
    <cfRule type="cellIs" dxfId="32" priority="36" operator="greaterThan">
      <formula>0</formula>
    </cfRule>
  </conditionalFormatting>
  <conditionalFormatting sqref="I59">
    <cfRule type="cellIs" dxfId="31" priority="31" operator="lessThan">
      <formula>0</formula>
    </cfRule>
    <cfRule type="cellIs" dxfId="30" priority="32" operator="greaterThan">
      <formula>0</formula>
    </cfRule>
  </conditionalFormatting>
  <conditionalFormatting sqref="H58">
    <cfRule type="cellIs" dxfId="29" priority="27" operator="lessThan">
      <formula>0</formula>
    </cfRule>
    <cfRule type="cellIs" dxfId="28" priority="28" operator="greaterThan">
      <formula>0</formula>
    </cfRule>
    <cfRule type="cellIs" dxfId="27" priority="29" operator="lessThan">
      <formula>0</formula>
    </cfRule>
    <cfRule type="cellIs" dxfId="26" priority="30" operator="greaterThan">
      <formula>0</formula>
    </cfRule>
  </conditionalFormatting>
  <conditionalFormatting sqref="I58">
    <cfRule type="cellIs" dxfId="25" priority="25" operator="lessThan">
      <formula>0</formula>
    </cfRule>
    <cfRule type="cellIs" dxfId="24" priority="26" operator="greaterThan">
      <formula>0</formula>
    </cfRule>
  </conditionalFormatting>
  <conditionalFormatting sqref="H19">
    <cfRule type="cellIs" dxfId="23" priority="21" operator="lessThan">
      <formula>0</formula>
    </cfRule>
    <cfRule type="cellIs" dxfId="22" priority="22" operator="greaterThan">
      <formula>0</formula>
    </cfRule>
    <cfRule type="cellIs" dxfId="21" priority="23" operator="lessThan">
      <formula>0</formula>
    </cfRule>
    <cfRule type="cellIs" dxfId="20" priority="24" operator="greaterThan">
      <formula>0</formula>
    </cfRule>
  </conditionalFormatting>
  <conditionalFormatting sqref="I19">
    <cfRule type="cellIs" dxfId="19" priority="19" operator="lessThan">
      <formula>0</formula>
    </cfRule>
    <cfRule type="cellIs" dxfId="18" priority="20" operator="greaterThan">
      <formula>0</formula>
    </cfRule>
  </conditionalFormatting>
  <conditionalFormatting sqref="F47:F48">
    <cfRule type="cellIs" dxfId="17" priority="15" operator="lessThan">
      <formula>0</formula>
    </cfRule>
    <cfRule type="cellIs" dxfId="16" priority="16" operator="greaterThan">
      <formula>0</formula>
    </cfRule>
    <cfRule type="cellIs" dxfId="15" priority="17" operator="lessThan">
      <formula>0</formula>
    </cfRule>
    <cfRule type="cellIs" dxfId="14" priority="18" operator="greaterThan">
      <formula>0</formula>
    </cfRule>
  </conditionalFormatting>
  <conditionalFormatting sqref="G47:G48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H47:H48">
    <cfRule type="cellIs" dxfId="11" priority="9" operator="lessThan">
      <formula>0</formula>
    </cfRule>
    <cfRule type="cellIs" dxfId="10" priority="10" operator="greaterThan">
      <formula>0</formula>
    </cfRule>
    <cfRule type="cellIs" dxfId="9" priority="11" operator="lessThan">
      <formula>0</formula>
    </cfRule>
    <cfRule type="cellIs" dxfId="8" priority="12" operator="greaterThan">
      <formula>0</formula>
    </cfRule>
  </conditionalFormatting>
  <conditionalFormatting sqref="I47:I48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D26:E35">
    <cfRule type="expression" dxfId="5" priority="6" stopIfTrue="1">
      <formula>LEN(TRIM(D26))=0</formula>
    </cfRule>
  </conditionalFormatting>
  <conditionalFormatting sqref="D26:E35">
    <cfRule type="cellIs" dxfId="4" priority="5" operator="equal">
      <formula>0</formula>
    </cfRule>
  </conditionalFormatting>
  <conditionalFormatting sqref="C59:E71">
    <cfRule type="expression" dxfId="3" priority="4" stopIfTrue="1">
      <formula>LEN(TRIM(C59))=0</formula>
    </cfRule>
  </conditionalFormatting>
  <conditionalFormatting sqref="C59:E71">
    <cfRule type="cellIs" dxfId="2" priority="3" operator="equal">
      <formula>0</formula>
    </cfRule>
  </conditionalFormatting>
  <conditionalFormatting sqref="C26:C35">
    <cfRule type="expression" dxfId="1" priority="2" stopIfTrue="1">
      <formula>LEN(TRIM(C26))=0</formula>
    </cfRule>
  </conditionalFormatting>
  <conditionalFormatting sqref="C26:C35">
    <cfRule type="cellIs" dxfId="0" priority="1" operator="equal">
      <formula>0</formula>
    </cfRule>
  </conditionalFormatting>
  <dataValidations count="3">
    <dataValidation type="list" allowBlank="1" showInputMessage="1" showErrorMessage="1" sqref="D5">
      <formula1>$I$3:$I$4</formula1>
    </dataValidation>
    <dataValidation type="list" allowBlank="1" showInputMessage="1" showErrorMessage="1" sqref="C3">
      <formula1>"Январь, Февраль, Март, Апрель, Май, Июнь, Июль, Август, Сентябрь, Октябрь, Ноябрь, Декабрь"</formula1>
    </dataValidation>
    <dataValidation type="list" allowBlank="1" showInputMessage="1" showErrorMessage="1" sqref="C5">
      <formula1>$P$2:$P$5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Моженина Ольга Владимировна</dc:creator>
  <cp:lastModifiedBy>Моженина Ольга Владимировна</cp:lastModifiedBy>
  <dcterms:created xsi:type="dcterms:W3CDTF">2021-08-17T15:33:22Z</dcterms:created>
  <dcterms:modified xsi:type="dcterms:W3CDTF">2021-08-17T15:36:25Z</dcterms:modified>
</cp:coreProperties>
</file>