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27840" windowHeight="12060"/>
  </bookViews>
  <sheets>
    <sheet name="01" sheetId="1" r:id="rId1"/>
  </sheets>
  <externalReferences>
    <externalReference r:id="rId2"/>
  </externalReferences>
  <definedNames>
    <definedName name="_Order1" hidden="1">255</definedName>
    <definedName name="_xlnm._FilterDatabase" localSheetId="0" hidden="1">'01'!$A$8:$Y$32</definedName>
    <definedName name="AccessDatabase" hidden="1">"C:\Мои документы\Базовая сводная обязательств1.mdb"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Z_1C3AD0CD_BF0C_4C4E_9071_158A2F5215E2_.wvu.Rows" hidden="1">#REF!,#REF!,#REF!</definedName>
    <definedName name="Z_9F4E9141_41FC_4B2C_AC1F_EC647474A564_.wvu.PrintArea" hidden="1">#REF!</definedName>
    <definedName name="Z_9F4E9141_41FC_4B2C_AC1F_EC647474A564_.wvu.Rows" hidden="1">#REF!</definedName>
    <definedName name="ллл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Поступления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РасСПБУпрУчет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ррр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СПБ_08нараст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СПБИюль08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ТамПош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ТамПошл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увчм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УпрУчет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фФАВТ0709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1" i="1" l="1"/>
  <c r="W31" i="1"/>
  <c r="V31" i="1"/>
  <c r="U31" i="1"/>
  <c r="T31" i="1"/>
  <c r="I31" i="1"/>
  <c r="S30" i="1" s="1"/>
  <c r="Y30" i="1" s="1"/>
  <c r="S29" i="1"/>
  <c r="Y29" i="1" s="1"/>
  <c r="S27" i="1"/>
  <c r="Y27" i="1" s="1"/>
  <c r="S25" i="1"/>
  <c r="Y25" i="1" s="1"/>
  <c r="S23" i="1"/>
  <c r="Y23" i="1" s="1"/>
  <c r="S21" i="1"/>
  <c r="Y21" i="1" s="1"/>
  <c r="S19" i="1"/>
  <c r="Y19" i="1" s="1"/>
  <c r="S17" i="1"/>
  <c r="Y17" i="1" s="1"/>
  <c r="S15" i="1"/>
  <c r="Y15" i="1" s="1"/>
  <c r="S13" i="1"/>
  <c r="Y13" i="1" s="1"/>
  <c r="S11" i="1"/>
  <c r="Y11" i="1" s="1"/>
  <c r="J31" i="1"/>
  <c r="E31" i="1"/>
  <c r="D31" i="1"/>
  <c r="S10" i="1" l="1"/>
  <c r="Y10" i="1" s="1"/>
  <c r="S12" i="1"/>
  <c r="Y12" i="1" s="1"/>
  <c r="S14" i="1"/>
  <c r="Y14" i="1" s="1"/>
  <c r="S16" i="1"/>
  <c r="Y16" i="1" s="1"/>
  <c r="S18" i="1"/>
  <c r="Y18" i="1" s="1"/>
  <c r="S20" i="1"/>
  <c r="Y20" i="1" s="1"/>
  <c r="S22" i="1"/>
  <c r="Y22" i="1" s="1"/>
  <c r="S24" i="1"/>
  <c r="Y24" i="1" s="1"/>
  <c r="S26" i="1"/>
  <c r="Y26" i="1" s="1"/>
  <c r="S28" i="1"/>
  <c r="Y28" i="1" s="1"/>
  <c r="R11" i="1"/>
  <c r="R13" i="1"/>
  <c r="R15" i="1"/>
  <c r="R17" i="1"/>
  <c r="R19" i="1"/>
  <c r="R10" i="1"/>
  <c r="R12" i="1"/>
  <c r="R14" i="1"/>
  <c r="R16" i="1"/>
  <c r="R18" i="1"/>
  <c r="R20" i="1"/>
  <c r="R27" i="1"/>
  <c r="L30" i="1"/>
  <c r="L29" i="1"/>
  <c r="L28" i="1"/>
  <c r="Q30" i="1"/>
  <c r="M30" i="1"/>
  <c r="K30" i="1"/>
  <c r="Q29" i="1"/>
  <c r="M29" i="1"/>
  <c r="K29" i="1"/>
  <c r="Q28" i="1"/>
  <c r="M28" i="1"/>
  <c r="K28" i="1"/>
  <c r="Q27" i="1"/>
  <c r="M27" i="1"/>
  <c r="K27" i="1"/>
  <c r="Q26" i="1"/>
  <c r="M26" i="1"/>
  <c r="K26" i="1"/>
  <c r="Q25" i="1"/>
  <c r="M25" i="1"/>
  <c r="K25" i="1"/>
  <c r="Q24" i="1"/>
  <c r="M24" i="1"/>
  <c r="K24" i="1"/>
  <c r="Q23" i="1"/>
  <c r="M23" i="1"/>
  <c r="K23" i="1"/>
  <c r="Q22" i="1"/>
  <c r="M22" i="1"/>
  <c r="K22" i="1"/>
  <c r="Q21" i="1"/>
  <c r="M21" i="1"/>
  <c r="K21" i="1"/>
  <c r="Q20" i="1"/>
  <c r="L9" i="1"/>
  <c r="L10" i="1"/>
  <c r="L12" i="1"/>
  <c r="L15" i="1"/>
  <c r="L17" i="1"/>
  <c r="K9" i="1"/>
  <c r="Q9" i="1"/>
  <c r="S9" i="1"/>
  <c r="K10" i="1"/>
  <c r="M10" i="1"/>
  <c r="Q10" i="1"/>
  <c r="K11" i="1"/>
  <c r="M11" i="1"/>
  <c r="Q11" i="1"/>
  <c r="K12" i="1"/>
  <c r="M12" i="1"/>
  <c r="Q12" i="1"/>
  <c r="K13" i="1"/>
  <c r="M13" i="1"/>
  <c r="Q13" i="1"/>
  <c r="K14" i="1"/>
  <c r="M14" i="1"/>
  <c r="Q14" i="1"/>
  <c r="K15" i="1"/>
  <c r="M15" i="1"/>
  <c r="Q15" i="1"/>
  <c r="K16" i="1"/>
  <c r="M16" i="1"/>
  <c r="Q16" i="1"/>
  <c r="K17" i="1"/>
  <c r="M17" i="1"/>
  <c r="Q17" i="1"/>
  <c r="K18" i="1"/>
  <c r="M18" i="1"/>
  <c r="Q18" i="1"/>
  <c r="K19" i="1"/>
  <c r="M19" i="1"/>
  <c r="Q19" i="1"/>
  <c r="K20" i="1"/>
  <c r="M20" i="1"/>
  <c r="R21" i="1"/>
  <c r="L22" i="1"/>
  <c r="R23" i="1"/>
  <c r="L24" i="1"/>
  <c r="R25" i="1"/>
  <c r="L26" i="1"/>
  <c r="R28" i="1"/>
  <c r="R30" i="1"/>
  <c r="L11" i="1"/>
  <c r="L13" i="1"/>
  <c r="L14" i="1"/>
  <c r="L16" i="1"/>
  <c r="L18" i="1"/>
  <c r="L19" i="1"/>
  <c r="L20" i="1"/>
  <c r="L21" i="1"/>
  <c r="R22" i="1"/>
  <c r="L23" i="1"/>
  <c r="R24" i="1"/>
  <c r="L25" i="1"/>
  <c r="R26" i="1"/>
  <c r="L27" i="1"/>
  <c r="R29" i="1"/>
  <c r="S31" i="1" l="1"/>
  <c r="Y9" i="1"/>
  <c r="F31" i="1"/>
  <c r="L31" i="1"/>
  <c r="L34" i="1" s="1"/>
  <c r="Q31" i="1"/>
  <c r="Q34" i="1" s="1"/>
  <c r="K31" i="1"/>
  <c r="K34" i="1" s="1"/>
  <c r="G31" i="1" l="1"/>
  <c r="H31" i="1"/>
  <c r="R9" i="1"/>
  <c r="R31" i="1" s="1"/>
  <c r="M9" i="1"/>
  <c r="M31" i="1" s="1"/>
  <c r="P30" i="1"/>
  <c r="N30" i="1"/>
  <c r="P29" i="1"/>
  <c r="N29" i="1"/>
  <c r="P28" i="1"/>
  <c r="N28" i="1"/>
  <c r="O30" i="1"/>
  <c r="O29" i="1"/>
  <c r="O28" i="1"/>
  <c r="O27" i="1"/>
  <c r="O26" i="1"/>
  <c r="O25" i="1"/>
  <c r="O24" i="1"/>
  <c r="O23" i="1"/>
  <c r="O22" i="1"/>
  <c r="O21" i="1"/>
  <c r="O20" i="1"/>
  <c r="P27" i="1"/>
  <c r="N26" i="1"/>
  <c r="P25" i="1"/>
  <c r="N24" i="1"/>
  <c r="P23" i="1"/>
  <c r="N22" i="1"/>
  <c r="P21" i="1"/>
  <c r="N20" i="1"/>
  <c r="P19" i="1"/>
  <c r="N19" i="1"/>
  <c r="P18" i="1"/>
  <c r="N18" i="1"/>
  <c r="P16" i="1"/>
  <c r="N16" i="1"/>
  <c r="P14" i="1"/>
  <c r="N14" i="1"/>
  <c r="P13" i="1"/>
  <c r="N13" i="1"/>
  <c r="P11" i="1"/>
  <c r="N11" i="1"/>
  <c r="N27" i="1"/>
  <c r="P26" i="1"/>
  <c r="N25" i="1"/>
  <c r="P24" i="1"/>
  <c r="N23" i="1"/>
  <c r="P22" i="1"/>
  <c r="N21" i="1"/>
  <c r="P20" i="1"/>
  <c r="O19" i="1"/>
  <c r="O18" i="1"/>
  <c r="O17" i="1"/>
  <c r="O16" i="1"/>
  <c r="O15" i="1"/>
  <c r="O14" i="1"/>
  <c r="O13" i="1"/>
  <c r="O12" i="1"/>
  <c r="O11" i="1"/>
  <c r="O10" i="1"/>
  <c r="O9" i="1"/>
  <c r="O31" i="1" s="1"/>
  <c r="O34" i="1" s="1"/>
  <c r="P17" i="1"/>
  <c r="N17" i="1"/>
  <c r="P15" i="1"/>
  <c r="N15" i="1"/>
  <c r="P12" i="1"/>
  <c r="N12" i="1"/>
  <c r="P10" i="1"/>
  <c r="N10" i="1"/>
  <c r="P9" i="1"/>
  <c r="N9" i="1"/>
  <c r="N31" i="1" s="1"/>
  <c r="N34" i="1" s="1"/>
  <c r="Y31" i="1"/>
  <c r="S34" i="1"/>
  <c r="P31" i="1" l="1"/>
  <c r="R34" i="1"/>
  <c r="M34" i="1"/>
</calcChain>
</file>

<file path=xl/sharedStrings.xml><?xml version="1.0" encoding="utf-8"?>
<sst xmlns="http://schemas.openxmlformats.org/spreadsheetml/2006/main" count="81" uniqueCount="66">
  <si>
    <t>Сравнительный анализ расходов на ПЛГ</t>
  </si>
  <si>
    <t>Период</t>
  </si>
  <si>
    <t>Январь</t>
  </si>
  <si>
    <t>Ед. измерения</t>
  </si>
  <si>
    <t>тыс. руб</t>
  </si>
  <si>
    <t>Статус</t>
  </si>
  <si>
    <t>Оперативный</t>
  </si>
  <si>
    <t>Код бюджетной формы</t>
  </si>
  <si>
    <t>Код статьи</t>
  </si>
  <si>
    <t>Наименование статьи</t>
  </si>
  <si>
    <t>Отклонение, +/-</t>
  </si>
  <si>
    <t xml:space="preserve">в том числе Ожид / План </t>
  </si>
  <si>
    <t>Комментарии к отклонениям ожид/план</t>
  </si>
  <si>
    <t>Факт</t>
  </si>
  <si>
    <t xml:space="preserve">План </t>
  </si>
  <si>
    <t>Прогноз 26.03.2019</t>
  </si>
  <si>
    <t>Прогноз 16.04.2019</t>
  </si>
  <si>
    <t>Прогноз 24.06.2019</t>
  </si>
  <si>
    <t>Ожидаемое</t>
  </si>
  <si>
    <t>Факт/
Факт</t>
  </si>
  <si>
    <t>Факт/
План</t>
  </si>
  <si>
    <t>Факт/Прогноз 16.04.2019</t>
  </si>
  <si>
    <t>Прогноз 26.03.2019/План</t>
  </si>
  <si>
    <t>Прогноз 16.04.2019/План</t>
  </si>
  <si>
    <t>Прогноз 24.06.2019/План</t>
  </si>
  <si>
    <t>Факт/
Ожид</t>
  </si>
  <si>
    <t>Ожид/
Прогноз 16.04.2019</t>
  </si>
  <si>
    <t>Ожид/
План</t>
  </si>
  <si>
    <t>Курс 
валют</t>
  </si>
  <si>
    <t>Объем 
работ</t>
  </si>
  <si>
    <t>Цены</t>
  </si>
  <si>
    <t>График поставки / выбытие ВС</t>
  </si>
  <si>
    <t>Сроки выполнения работ</t>
  </si>
  <si>
    <t>Прочие</t>
  </si>
  <si>
    <t>БР-06</t>
  </si>
  <si>
    <t>Авиашины, компоненты шасси</t>
  </si>
  <si>
    <t>Оборудование кабины</t>
  </si>
  <si>
    <t>Приборы и электрооборудование для ВС</t>
  </si>
  <si>
    <t>Прочие компоненты для ВС</t>
  </si>
  <si>
    <t>Расходные материалы для ТО ВС, АД и компонентов ВС</t>
  </si>
  <si>
    <t>Материалы для ВС общего назначения</t>
  </si>
  <si>
    <t>БР-08</t>
  </si>
  <si>
    <t>Техническая литература по ТО ВС</t>
  </si>
  <si>
    <t>БР-03.01</t>
  </si>
  <si>
    <t>Краткосрочный лизинг компонентов ВС</t>
  </si>
  <si>
    <t>БР-02</t>
  </si>
  <si>
    <t>Резервные отчисления на ПЛГ компонентов ВС</t>
  </si>
  <si>
    <t>БР-03.02</t>
  </si>
  <si>
    <t>Резервные отчисления на ПЛГ двигателей в краткосрочном лизинге</t>
  </si>
  <si>
    <t>Регистрационный сбор ВС</t>
  </si>
  <si>
    <t>БР-04</t>
  </si>
  <si>
    <t>Списание стоимости капитальных ремонтов СВАД</t>
  </si>
  <si>
    <t>БР-05</t>
  </si>
  <si>
    <t>Стоимость услуг провайдеров по ТО СВАД согласно плана обслуживания</t>
  </si>
  <si>
    <t>Оперативное техническое обслуживание и устранение дефектов ВС</t>
  </si>
  <si>
    <t>Стоимость использования POOL компонентов</t>
  </si>
  <si>
    <t>Стоимость использования Home Base</t>
  </si>
  <si>
    <t>Оценка технического состояния ВС</t>
  </si>
  <si>
    <t>Услуги по подготовке к возврату ВС</t>
  </si>
  <si>
    <t>Техническое и послегарантийное сопровождение ВС и компонентов</t>
  </si>
  <si>
    <t>БР-23</t>
  </si>
  <si>
    <t>Сертификация летной годности ВС и АД</t>
  </si>
  <si>
    <t>Лабораторные исследования</t>
  </si>
  <si>
    <t>Услуги по мойке ВС</t>
  </si>
  <si>
    <t>Общий итог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</si>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</sst>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3" fillId="0" borderId="0" xfId="3" applyFont="1" applyAlignment="1" applyProtection="1">
      <alignment horizontal="left" vertical="center" indent="1"/>
    </xf>
    <xf numFmtId="0" fontId="4" fillId="0" borderId="0" xfId="3" applyFont="1" applyAlignment="1" applyProtection="1">
      <alignment horizontal="right" indent="1"/>
    </xf>
    <xf numFmtId="0" fontId="5" fillId="0" borderId="0" xfId="3" applyFont="1" applyAlignment="1" applyProtection="1">
      <alignment horizontal="left" indent="1"/>
    </xf>
    <xf numFmtId="0" fontId="4" fillId="0" borderId="0" xfId="3" applyFont="1" applyAlignment="1" applyProtection="1">
      <alignment horizontal="left" inden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indent="1"/>
    </xf>
    <xf numFmtId="0" fontId="7" fillId="0" borderId="8" xfId="0" applyFont="1" applyFill="1" applyBorder="1" applyAlignment="1">
      <alignment horizontal="left" vertical="center" indent="1"/>
    </xf>
    <xf numFmtId="0" fontId="7" fillId="0" borderId="8" xfId="0" applyFont="1" applyFill="1" applyBorder="1" applyAlignment="1">
      <alignment horizontal="left" vertical="center" wrapText="1" indent="1"/>
    </xf>
    <xf numFmtId="165" fontId="7" fillId="0" borderId="8" xfId="1" applyNumberFormat="1" applyFont="1" applyFill="1" applyBorder="1" applyAlignment="1">
      <alignment vertical="center"/>
    </xf>
    <xf numFmtId="165" fontId="7" fillId="0" borderId="9" xfId="1" applyNumberFormat="1" applyFont="1" applyFill="1" applyBorder="1" applyAlignment="1">
      <alignment vertical="center"/>
    </xf>
    <xf numFmtId="0" fontId="7" fillId="0" borderId="0" xfId="0" applyFont="1" applyFill="1"/>
    <xf numFmtId="0" fontId="7" fillId="0" borderId="9" xfId="0" applyFont="1" applyFill="1" applyBorder="1" applyAlignment="1">
      <alignment horizontal="left" vertical="center" indent="1"/>
    </xf>
    <xf numFmtId="0" fontId="7" fillId="0" borderId="9" xfId="0" applyFont="1" applyFill="1" applyBorder="1" applyAlignment="1">
      <alignment horizontal="left" vertical="center" wrapText="1" indent="1"/>
    </xf>
    <xf numFmtId="9" fontId="7" fillId="0" borderId="0" xfId="2" applyFont="1" applyFill="1"/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5" fontId="6" fillId="0" borderId="12" xfId="1" applyNumberFormat="1" applyFont="1" applyFill="1" applyBorder="1"/>
    <xf numFmtId="49" fontId="6" fillId="0" borderId="12" xfId="1" applyNumberFormat="1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165" fontId="6" fillId="0" borderId="0" xfId="1" applyNumberFormat="1" applyFont="1" applyFill="1" applyBorder="1"/>
    <xf numFmtId="9" fontId="6" fillId="0" borderId="0" xfId="2" applyNumberFormat="1" applyFont="1" applyFill="1" applyBorder="1"/>
    <xf numFmtId="166" fontId="7" fillId="0" borderId="0" xfId="0" applyNumberFormat="1" applyFont="1"/>
    <xf numFmtId="165" fontId="7" fillId="0" borderId="0" xfId="1" applyNumberFormat="1" applyFont="1"/>
    <xf numFmtId="0" fontId="4" fillId="0" borderId="0" xfId="0" applyFont="1"/>
    <xf numFmtId="165" fontId="4" fillId="0" borderId="0" xfId="0" applyNumberFormat="1" applyFont="1"/>
    <xf numFmtId="0" fontId="4" fillId="0" borderId="0" xfId="0" applyFont="1" applyFill="1"/>
    <xf numFmtId="165" fontId="0" fillId="0" borderId="0" xfId="0" applyNumberFormat="1"/>
    <xf numFmtId="0" fontId="8" fillId="0" borderId="0" xfId="0" applyFont="1" applyAlignment="1">
      <alignment vertical="center"/>
    </xf>
    <xf numFmtId="49" fontId="7" fillId="0" borderId="7" xfId="1" applyNumberFormat="1" applyFont="1" applyFill="1" applyBorder="1" applyAlignment="1">
      <alignment vertical="center" wrapText="1"/>
    </xf>
    <xf numFmtId="49" fontId="7" fillId="0" borderId="9" xfId="1" applyNumberFormat="1" applyFont="1" applyFill="1" applyBorder="1" applyAlignment="1">
      <alignment vertical="center" wrapText="1"/>
    </xf>
    <xf numFmtId="49" fontId="7" fillId="0" borderId="13" xfId="1" applyNumberFormat="1" applyFont="1" applyFill="1" applyBorder="1" applyAlignment="1">
      <alignment vertical="center" wrapText="1"/>
    </xf>
  </cellXfs>
  <cellStyles count="4">
    <cellStyle name="Обычный" xfId="0" builtinId="0"/>
    <cellStyle name="Обычный 3 4" xfId="3"/>
    <cellStyle name="Процентный" xfId="2" builtinId="5"/>
    <cellStyle name="Финансовый" xfId="1" builtinId="3"/>
  </cellStyles>
  <dxfs count="18"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  <dxf>
      <font>
        <color rgb="FFFF0000"/>
      </font>
      <fill>
        <patternFill patternType="none">
          <bgColor auto="1"/>
        </patternFill>
      </fill>
    </dxf>
    <dxf>
      <font>
        <color rgb="FF0099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4;&#1090;&#1086;&#1084;&#1072;&#1090;&#1080;&#1079;&#1072;&#1094;&#1080;&#1103;/&#1092;&#1086;&#1088;&#1084;&#1099;%20&#1086;&#1090;&#1095;&#1077;&#1090;&#1085;&#1086;&#1089;&#1090;&#1080;/&#1092;&#1086;&#1088;&#1084;&#1099;/2.8.2.%20&#1055;&#1051;&#1043;_&#1055;&#1088;&#1086;&#1075;&#1085;&#1086;&#1079;%2024.06.19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ветственные"/>
      <sheetName val="01"/>
      <sheetName val="01 ЗЧиКИ"/>
      <sheetName val="02"/>
      <sheetName val="02_ ЗЧиКИ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2 мес"/>
      <sheetName val="3 мес"/>
      <sheetName val="4 мес"/>
      <sheetName val="5 мес"/>
      <sheetName val="6 мес"/>
      <sheetName val="7 мес"/>
      <sheetName val="8 мес"/>
      <sheetName val="9 мес"/>
      <sheetName val="10 мес"/>
      <sheetName val="11 мес"/>
      <sheetName val="12 мес+комментарии"/>
      <sheetName val="1 кв"/>
      <sheetName val="2 кв"/>
      <sheetName val="3 кв"/>
      <sheetName val="4 кв"/>
      <sheetName val="AXAPTA"/>
      <sheetName val="Проверка"/>
      <sheetName val="Бюджет2019"/>
      <sheetName val="Лист2"/>
      <sheetName val="Факт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AA38"/>
  <sheetViews>
    <sheetView showGridLines="0" tabSelected="1" zoomScale="85" zoomScaleNormal="85" workbookViewId="0">
      <pane xSplit="3" ySplit="8" topLeftCell="D9" activePane="bottomRight" state="frozen"/>
      <selection activeCell="Y1" sqref="Y1:AB1048576"/>
      <selection pane="topRight" activeCell="Y1" sqref="Y1:AB1048576"/>
      <selection pane="bottomLeft" activeCell="Y1" sqref="Y1:AB1048576"/>
      <selection pane="bottomRight" activeCell="Z22" sqref="Z22"/>
    </sheetView>
  </sheetViews>
  <sheetFormatPr defaultColWidth="9.140625" defaultRowHeight="15" outlineLevelCol="1" x14ac:dyDescent="0.25"/>
  <cols>
    <col min="1" max="1" width="14.85546875" customWidth="1"/>
    <col min="2" max="2" width="13.5703125" customWidth="1"/>
    <col min="3" max="3" width="32.85546875" bestFit="1" customWidth="1"/>
    <col min="4" max="4" width="11.7109375" customWidth="1"/>
    <col min="5" max="8" width="10.42578125" customWidth="1"/>
    <col min="9" max="9" width="10.5703125" customWidth="1"/>
    <col min="10" max="10" width="10.5703125" bestFit="1" customWidth="1"/>
    <col min="11" max="11" width="9.140625" customWidth="1"/>
    <col min="12" max="16" width="11.28515625" customWidth="1"/>
    <col min="17" max="18" width="9.140625" customWidth="1"/>
    <col min="19" max="19" width="10.42578125" bestFit="1" customWidth="1"/>
    <col min="20" max="22" width="8.5703125" customWidth="1"/>
    <col min="23" max="23" width="13.7109375" customWidth="1"/>
    <col min="24" max="24" width="12.85546875" bestFit="1" customWidth="1"/>
    <col min="25" max="25" width="9.85546875" customWidth="1"/>
    <col min="26" max="26" width="75.28515625" hidden="1" customWidth="1" outlineLevel="1"/>
    <col min="27" max="27" width="9.140625" collapsed="1"/>
  </cols>
  <sheetData>
    <row r="1" spans="1:26" ht="15.7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3" spans="1:26" x14ac:dyDescent="0.25">
      <c r="A3" s="2" t="s">
        <v>1</v>
      </c>
      <c r="B3" s="3" t="s">
        <v>2</v>
      </c>
    </row>
    <row r="4" spans="1:26" x14ac:dyDescent="0.25">
      <c r="A4" s="2" t="s">
        <v>3</v>
      </c>
      <c r="B4" s="4" t="s">
        <v>4</v>
      </c>
      <c r="S4" s="5"/>
    </row>
    <row r="5" spans="1:26" x14ac:dyDescent="0.25">
      <c r="A5" s="2" t="s">
        <v>5</v>
      </c>
      <c r="B5" s="4" t="s">
        <v>6</v>
      </c>
    </row>
    <row r="6" spans="1:26" x14ac:dyDescent="0.25">
      <c r="A6" s="2"/>
    </row>
    <row r="7" spans="1:26" s="16" customFormat="1" ht="11.25" x14ac:dyDescent="0.2">
      <c r="A7" s="6" t="s">
        <v>7</v>
      </c>
      <c r="B7" s="7" t="s">
        <v>8</v>
      </c>
      <c r="C7" s="7" t="s">
        <v>9</v>
      </c>
      <c r="D7" s="8">
        <v>2018</v>
      </c>
      <c r="E7" s="9">
        <v>2019</v>
      </c>
      <c r="F7" s="10"/>
      <c r="G7" s="10"/>
      <c r="H7" s="10"/>
      <c r="I7" s="10"/>
      <c r="J7" s="11"/>
      <c r="K7" s="9" t="s">
        <v>10</v>
      </c>
      <c r="L7" s="10"/>
      <c r="M7" s="10"/>
      <c r="N7" s="10"/>
      <c r="O7" s="10"/>
      <c r="P7" s="10"/>
      <c r="Q7" s="10"/>
      <c r="R7" s="10"/>
      <c r="S7" s="10"/>
      <c r="T7" s="12" t="s">
        <v>11</v>
      </c>
      <c r="U7" s="13"/>
      <c r="V7" s="13"/>
      <c r="W7" s="13"/>
      <c r="X7" s="13"/>
      <c r="Y7" s="14"/>
      <c r="Z7" s="15" t="s">
        <v>12</v>
      </c>
    </row>
    <row r="8" spans="1:26" s="16" customFormat="1" ht="33.75" x14ac:dyDescent="0.2">
      <c r="A8" s="17"/>
      <c r="B8" s="18"/>
      <c r="C8" s="18"/>
      <c r="D8" s="19" t="s">
        <v>13</v>
      </c>
      <c r="E8" s="19" t="s">
        <v>14</v>
      </c>
      <c r="F8" s="20" t="s">
        <v>15</v>
      </c>
      <c r="G8" s="20" t="s">
        <v>16</v>
      </c>
      <c r="H8" s="20" t="s">
        <v>17</v>
      </c>
      <c r="I8" s="19" t="s">
        <v>18</v>
      </c>
      <c r="J8" s="19" t="s">
        <v>13</v>
      </c>
      <c r="K8" s="21" t="s">
        <v>19</v>
      </c>
      <c r="L8" s="21" t="s">
        <v>20</v>
      </c>
      <c r="M8" s="21" t="s">
        <v>21</v>
      </c>
      <c r="N8" s="21" t="s">
        <v>22</v>
      </c>
      <c r="O8" s="21" t="s">
        <v>23</v>
      </c>
      <c r="P8" s="21" t="s">
        <v>24</v>
      </c>
      <c r="Q8" s="21" t="s">
        <v>25</v>
      </c>
      <c r="R8" s="21" t="s">
        <v>26</v>
      </c>
      <c r="S8" s="21" t="s">
        <v>27</v>
      </c>
      <c r="T8" s="22" t="s">
        <v>28</v>
      </c>
      <c r="U8" s="22" t="s">
        <v>29</v>
      </c>
      <c r="V8" s="22" t="s">
        <v>30</v>
      </c>
      <c r="W8" s="22" t="s">
        <v>31</v>
      </c>
      <c r="X8" s="22" t="s">
        <v>32</v>
      </c>
      <c r="Y8" s="22" t="s">
        <v>33</v>
      </c>
      <c r="Z8" s="23"/>
    </row>
    <row r="9" spans="1:26" s="29" customFormat="1" ht="11.25" x14ac:dyDescent="0.2">
      <c r="A9" s="24" t="s">
        <v>34</v>
      </c>
      <c r="B9" s="25">
        <v>3103010000</v>
      </c>
      <c r="C9" s="26" t="s">
        <v>35</v>
      </c>
      <c r="D9" s="27"/>
      <c r="E9" s="28"/>
      <c r="F9" s="28"/>
      <c r="G9" s="27"/>
      <c r="H9" s="27"/>
      <c r="I9" s="28"/>
      <c r="J9" s="27"/>
      <c r="K9" s="27">
        <f t="shared" ref="K9:K30" si="0">IF($J$31&gt;0,J9-D9,0)</f>
        <v>0</v>
      </c>
      <c r="L9" s="27">
        <f>IF($J$31&gt;0,J9-E9,0)</f>
        <v>0</v>
      </c>
      <c r="M9" s="27">
        <f>IF($J$31&gt;0,J9-G9,0)</f>
        <v>0</v>
      </c>
      <c r="N9" s="27">
        <f>IF($F$31&gt;0,F9-E9,0)</f>
        <v>0</v>
      </c>
      <c r="O9" s="27">
        <f>IF($F$31&gt;0,G9-E9,0)</f>
        <v>0</v>
      </c>
      <c r="P9" s="27">
        <f>IF($F$31&gt;0,H9-E9,0)</f>
        <v>0</v>
      </c>
      <c r="Q9" s="27">
        <f t="shared" ref="Q9:Q30" si="1">IF($J$31&gt;0,J9-I9,0)</f>
        <v>0</v>
      </c>
      <c r="R9" s="27">
        <f>IF($I$31&gt;0,I9-G9,0)</f>
        <v>0</v>
      </c>
      <c r="S9" s="27">
        <f>IF($I$31&gt;0,I9-E9,0)</f>
        <v>0</v>
      </c>
      <c r="T9" s="27"/>
      <c r="U9" s="27"/>
      <c r="V9" s="27"/>
      <c r="W9" s="27"/>
      <c r="X9" s="27"/>
      <c r="Y9" s="27">
        <f>S9-SUM(T9:X9)</f>
        <v>0</v>
      </c>
      <c r="Z9" s="48"/>
    </row>
    <row r="10" spans="1:26" s="29" customFormat="1" ht="15" customHeight="1" x14ac:dyDescent="0.2">
      <c r="A10" s="30" t="s">
        <v>34</v>
      </c>
      <c r="B10" s="30">
        <v>3103020000</v>
      </c>
      <c r="C10" s="31" t="s">
        <v>36</v>
      </c>
      <c r="D10" s="27"/>
      <c r="E10" s="28"/>
      <c r="F10" s="28"/>
      <c r="G10" s="27"/>
      <c r="H10" s="27"/>
      <c r="I10" s="28"/>
      <c r="J10" s="27"/>
      <c r="K10" s="27">
        <f t="shared" si="0"/>
        <v>0</v>
      </c>
      <c r="L10" s="27">
        <f>IF($J$31&gt;0,J10-E10,0)</f>
        <v>0</v>
      </c>
      <c r="M10" s="27">
        <f t="shared" ref="M10:M30" si="2">IF($J$31&gt;0,J10-G10,0)</f>
        <v>0</v>
      </c>
      <c r="N10" s="27">
        <f>IF($F$31&gt;0,F10-E10,0)</f>
        <v>0</v>
      </c>
      <c r="O10" s="27">
        <f t="shared" ref="O10:O30" si="3">IF($F$31&gt;0,G10-E10,0)</f>
        <v>0</v>
      </c>
      <c r="P10" s="27">
        <f t="shared" ref="P10:P30" si="4">IF($F$31&gt;0,H10-E10,0)</f>
        <v>0</v>
      </c>
      <c r="Q10" s="27">
        <f t="shared" si="1"/>
        <v>0</v>
      </c>
      <c r="R10" s="27">
        <f t="shared" ref="R10:R30" si="5">IF($I$31&gt;0,I10-G10,0)</f>
        <v>0</v>
      </c>
      <c r="S10" s="27">
        <f t="shared" ref="S10:S30" si="6">IF($I$31&gt;0,I10-E10,0)</f>
        <v>0</v>
      </c>
      <c r="T10" s="27"/>
      <c r="U10" s="27"/>
      <c r="V10" s="27"/>
      <c r="W10" s="27"/>
      <c r="X10" s="27"/>
      <c r="Y10" s="27">
        <f t="shared" ref="Y10:Y31" si="7">S10-SUM(T10:X10)</f>
        <v>0</v>
      </c>
      <c r="Z10" s="49"/>
    </row>
    <row r="11" spans="1:26" s="29" customFormat="1" ht="15" customHeight="1" x14ac:dyDescent="0.2">
      <c r="A11" s="30" t="s">
        <v>34</v>
      </c>
      <c r="B11" s="30">
        <v>3103030000</v>
      </c>
      <c r="C11" s="31" t="s">
        <v>37</v>
      </c>
      <c r="D11" s="27"/>
      <c r="E11" s="28"/>
      <c r="F11" s="28"/>
      <c r="G11" s="27"/>
      <c r="H11" s="27"/>
      <c r="I11" s="28"/>
      <c r="J11" s="27"/>
      <c r="K11" s="27">
        <f t="shared" si="0"/>
        <v>0</v>
      </c>
      <c r="L11" s="27">
        <f t="shared" ref="L11:L30" si="8">IF($J$31&gt;0,J11-E11,0)</f>
        <v>0</v>
      </c>
      <c r="M11" s="27">
        <f t="shared" si="2"/>
        <v>0</v>
      </c>
      <c r="N11" s="27">
        <f t="shared" ref="N11:N30" si="9">IF($F$31&gt;0,F11-E11,0)</f>
        <v>0</v>
      </c>
      <c r="O11" s="27">
        <f t="shared" si="3"/>
        <v>0</v>
      </c>
      <c r="P11" s="27">
        <f t="shared" si="4"/>
        <v>0</v>
      </c>
      <c r="Q11" s="27">
        <f t="shared" si="1"/>
        <v>0</v>
      </c>
      <c r="R11" s="27">
        <f t="shared" si="5"/>
        <v>0</v>
      </c>
      <c r="S11" s="27">
        <f t="shared" si="6"/>
        <v>0</v>
      </c>
      <c r="T11" s="27"/>
      <c r="U11" s="27"/>
      <c r="V11" s="27"/>
      <c r="W11" s="27"/>
      <c r="X11" s="27"/>
      <c r="Y11" s="27">
        <f t="shared" si="7"/>
        <v>0</v>
      </c>
      <c r="Z11" s="49"/>
    </row>
    <row r="12" spans="1:26" s="29" customFormat="1" ht="15" customHeight="1" x14ac:dyDescent="0.2">
      <c r="A12" s="30" t="s">
        <v>34</v>
      </c>
      <c r="B12" s="30">
        <v>3103040000</v>
      </c>
      <c r="C12" s="31" t="s">
        <v>38</v>
      </c>
      <c r="D12" s="27"/>
      <c r="E12" s="28"/>
      <c r="F12" s="28"/>
      <c r="G12" s="27"/>
      <c r="H12" s="27"/>
      <c r="I12" s="28"/>
      <c r="J12" s="27"/>
      <c r="K12" s="27">
        <f t="shared" si="0"/>
        <v>0</v>
      </c>
      <c r="L12" s="27">
        <f t="shared" si="8"/>
        <v>0</v>
      </c>
      <c r="M12" s="27">
        <f t="shared" si="2"/>
        <v>0</v>
      </c>
      <c r="N12" s="27">
        <f t="shared" si="9"/>
        <v>0</v>
      </c>
      <c r="O12" s="27">
        <f t="shared" si="3"/>
        <v>0</v>
      </c>
      <c r="P12" s="27">
        <f t="shared" si="4"/>
        <v>0</v>
      </c>
      <c r="Q12" s="27">
        <f t="shared" si="1"/>
        <v>0</v>
      </c>
      <c r="R12" s="27">
        <f t="shared" si="5"/>
        <v>0</v>
      </c>
      <c r="S12" s="27">
        <f t="shared" si="6"/>
        <v>0</v>
      </c>
      <c r="T12" s="27"/>
      <c r="U12" s="27"/>
      <c r="V12" s="27"/>
      <c r="W12" s="27"/>
      <c r="X12" s="27"/>
      <c r="Y12" s="27">
        <f t="shared" si="7"/>
        <v>0</v>
      </c>
      <c r="Z12" s="49"/>
    </row>
    <row r="13" spans="1:26" s="29" customFormat="1" ht="22.5" x14ac:dyDescent="0.2">
      <c r="A13" s="30" t="s">
        <v>34</v>
      </c>
      <c r="B13" s="30">
        <v>3103050000</v>
      </c>
      <c r="C13" s="31" t="s">
        <v>39</v>
      </c>
      <c r="D13" s="27"/>
      <c r="E13" s="28"/>
      <c r="F13" s="28"/>
      <c r="G13" s="27"/>
      <c r="H13" s="27"/>
      <c r="I13" s="28"/>
      <c r="J13" s="27"/>
      <c r="K13" s="27">
        <f t="shared" si="0"/>
        <v>0</v>
      </c>
      <c r="L13" s="27">
        <f t="shared" si="8"/>
        <v>0</v>
      </c>
      <c r="M13" s="27">
        <f t="shared" si="2"/>
        <v>0</v>
      </c>
      <c r="N13" s="27">
        <f>IF($F$31&gt;0,F13-E13,0)</f>
        <v>0</v>
      </c>
      <c r="O13" s="27">
        <f t="shared" si="3"/>
        <v>0</v>
      </c>
      <c r="P13" s="27">
        <f t="shared" si="4"/>
        <v>0</v>
      </c>
      <c r="Q13" s="27">
        <f t="shared" si="1"/>
        <v>0</v>
      </c>
      <c r="R13" s="27">
        <f t="shared" si="5"/>
        <v>0</v>
      </c>
      <c r="S13" s="27">
        <f>IF($I$31&gt;0,I13-E13,0)</f>
        <v>0</v>
      </c>
      <c r="T13" s="27"/>
      <c r="U13" s="27"/>
      <c r="V13" s="27"/>
      <c r="W13" s="27"/>
      <c r="X13" s="27"/>
      <c r="Y13" s="27">
        <f t="shared" si="7"/>
        <v>0</v>
      </c>
      <c r="Z13" s="49"/>
    </row>
    <row r="14" spans="1:26" s="29" customFormat="1" ht="15" customHeight="1" x14ac:dyDescent="0.2">
      <c r="A14" s="30" t="s">
        <v>34</v>
      </c>
      <c r="B14" s="30">
        <v>3103060000</v>
      </c>
      <c r="C14" s="31" t="s">
        <v>40</v>
      </c>
      <c r="D14" s="27"/>
      <c r="E14" s="28"/>
      <c r="F14" s="28"/>
      <c r="G14" s="27"/>
      <c r="H14" s="27"/>
      <c r="I14" s="28"/>
      <c r="J14" s="27"/>
      <c r="K14" s="27">
        <f t="shared" si="0"/>
        <v>0</v>
      </c>
      <c r="L14" s="27">
        <f t="shared" si="8"/>
        <v>0</v>
      </c>
      <c r="M14" s="27">
        <f t="shared" si="2"/>
        <v>0</v>
      </c>
      <c r="N14" s="27">
        <f t="shared" si="9"/>
        <v>0</v>
      </c>
      <c r="O14" s="27">
        <f t="shared" si="3"/>
        <v>0</v>
      </c>
      <c r="P14" s="27">
        <f t="shared" si="4"/>
        <v>0</v>
      </c>
      <c r="Q14" s="27">
        <f t="shared" si="1"/>
        <v>0</v>
      </c>
      <c r="R14" s="27">
        <f t="shared" si="5"/>
        <v>0</v>
      </c>
      <c r="S14" s="27">
        <f t="shared" si="6"/>
        <v>0</v>
      </c>
      <c r="T14" s="27"/>
      <c r="U14" s="27"/>
      <c r="V14" s="27"/>
      <c r="W14" s="27"/>
      <c r="X14" s="27"/>
      <c r="Y14" s="27">
        <f t="shared" si="7"/>
        <v>0</v>
      </c>
      <c r="Z14" s="49"/>
    </row>
    <row r="15" spans="1:26" s="29" customFormat="1" ht="11.25" x14ac:dyDescent="0.2">
      <c r="A15" s="30" t="s">
        <v>41</v>
      </c>
      <c r="B15" s="30">
        <v>3103070000</v>
      </c>
      <c r="C15" s="31" t="s">
        <v>42</v>
      </c>
      <c r="D15" s="27"/>
      <c r="E15" s="28"/>
      <c r="F15" s="28"/>
      <c r="G15" s="27"/>
      <c r="H15" s="27"/>
      <c r="I15" s="28"/>
      <c r="J15" s="27"/>
      <c r="K15" s="27">
        <f t="shared" si="0"/>
        <v>0</v>
      </c>
      <c r="L15" s="27">
        <f t="shared" si="8"/>
        <v>0</v>
      </c>
      <c r="M15" s="27">
        <f t="shared" si="2"/>
        <v>0</v>
      </c>
      <c r="N15" s="27">
        <f t="shared" si="9"/>
        <v>0</v>
      </c>
      <c r="O15" s="27">
        <f t="shared" si="3"/>
        <v>0</v>
      </c>
      <c r="P15" s="27">
        <f t="shared" si="4"/>
        <v>0</v>
      </c>
      <c r="Q15" s="27">
        <f t="shared" si="1"/>
        <v>0</v>
      </c>
      <c r="R15" s="27">
        <f t="shared" si="5"/>
        <v>0</v>
      </c>
      <c r="S15" s="27">
        <f t="shared" si="6"/>
        <v>0</v>
      </c>
      <c r="T15" s="27"/>
      <c r="U15" s="27"/>
      <c r="V15" s="27"/>
      <c r="W15" s="27"/>
      <c r="X15" s="27"/>
      <c r="Y15" s="27">
        <f t="shared" si="7"/>
        <v>0</v>
      </c>
      <c r="Z15" s="49"/>
    </row>
    <row r="16" spans="1:26" s="29" customFormat="1" ht="11.25" x14ac:dyDescent="0.2">
      <c r="A16" s="30" t="s">
        <v>43</v>
      </c>
      <c r="B16" s="30">
        <v>3508020000</v>
      </c>
      <c r="C16" s="31" t="s">
        <v>44</v>
      </c>
      <c r="D16" s="27"/>
      <c r="E16" s="28"/>
      <c r="F16" s="28"/>
      <c r="G16" s="27"/>
      <c r="H16" s="27"/>
      <c r="I16" s="28"/>
      <c r="J16" s="27"/>
      <c r="K16" s="27">
        <f t="shared" si="0"/>
        <v>0</v>
      </c>
      <c r="L16" s="27">
        <f t="shared" si="8"/>
        <v>0</v>
      </c>
      <c r="M16" s="27">
        <f t="shared" si="2"/>
        <v>0</v>
      </c>
      <c r="N16" s="27">
        <f t="shared" si="9"/>
        <v>0</v>
      </c>
      <c r="O16" s="27">
        <f t="shared" si="3"/>
        <v>0</v>
      </c>
      <c r="P16" s="27">
        <f t="shared" si="4"/>
        <v>0</v>
      </c>
      <c r="Q16" s="27">
        <f t="shared" si="1"/>
        <v>0</v>
      </c>
      <c r="R16" s="27">
        <f t="shared" si="5"/>
        <v>0</v>
      </c>
      <c r="S16" s="27">
        <f t="shared" si="6"/>
        <v>0</v>
      </c>
      <c r="T16" s="27"/>
      <c r="U16" s="27"/>
      <c r="V16" s="27"/>
      <c r="W16" s="27"/>
      <c r="X16" s="27"/>
      <c r="Y16" s="27">
        <f t="shared" si="7"/>
        <v>0</v>
      </c>
      <c r="Z16" s="49"/>
    </row>
    <row r="17" spans="1:27" s="29" customFormat="1" ht="22.5" x14ac:dyDescent="0.2">
      <c r="A17" s="30" t="s">
        <v>45</v>
      </c>
      <c r="B17" s="30">
        <v>3508030000</v>
      </c>
      <c r="C17" s="31" t="s">
        <v>46</v>
      </c>
      <c r="D17" s="27"/>
      <c r="E17" s="28"/>
      <c r="F17" s="28"/>
      <c r="G17" s="27"/>
      <c r="H17" s="27"/>
      <c r="I17" s="28"/>
      <c r="J17" s="27"/>
      <c r="K17" s="27">
        <f t="shared" si="0"/>
        <v>0</v>
      </c>
      <c r="L17" s="27">
        <f t="shared" si="8"/>
        <v>0</v>
      </c>
      <c r="M17" s="27">
        <f t="shared" si="2"/>
        <v>0</v>
      </c>
      <c r="N17" s="27">
        <f t="shared" si="9"/>
        <v>0</v>
      </c>
      <c r="O17" s="27">
        <f t="shared" si="3"/>
        <v>0</v>
      </c>
      <c r="P17" s="27">
        <f t="shared" si="4"/>
        <v>0</v>
      </c>
      <c r="Q17" s="27">
        <f t="shared" si="1"/>
        <v>0</v>
      </c>
      <c r="R17" s="27">
        <f t="shared" si="5"/>
        <v>0</v>
      </c>
      <c r="S17" s="27">
        <f t="shared" si="6"/>
        <v>0</v>
      </c>
      <c r="T17" s="27"/>
      <c r="U17" s="27"/>
      <c r="V17" s="27"/>
      <c r="W17" s="27"/>
      <c r="X17" s="27"/>
      <c r="Y17" s="27">
        <f t="shared" si="7"/>
        <v>0</v>
      </c>
      <c r="Z17" s="49"/>
    </row>
    <row r="18" spans="1:27" s="29" customFormat="1" ht="22.5" x14ac:dyDescent="0.2">
      <c r="A18" s="30" t="s">
        <v>47</v>
      </c>
      <c r="B18" s="30">
        <v>3508040000</v>
      </c>
      <c r="C18" s="31" t="s">
        <v>48</v>
      </c>
      <c r="D18" s="27"/>
      <c r="E18" s="28"/>
      <c r="F18" s="28"/>
      <c r="G18" s="27"/>
      <c r="H18" s="27"/>
      <c r="I18" s="28"/>
      <c r="J18" s="27"/>
      <c r="K18" s="27">
        <f t="shared" si="0"/>
        <v>0</v>
      </c>
      <c r="L18" s="27">
        <f t="shared" si="8"/>
        <v>0</v>
      </c>
      <c r="M18" s="27">
        <f t="shared" si="2"/>
        <v>0</v>
      </c>
      <c r="N18" s="27">
        <f t="shared" si="9"/>
        <v>0</v>
      </c>
      <c r="O18" s="27">
        <f t="shared" si="3"/>
        <v>0</v>
      </c>
      <c r="P18" s="27">
        <f t="shared" si="4"/>
        <v>0</v>
      </c>
      <c r="Q18" s="27">
        <f t="shared" si="1"/>
        <v>0</v>
      </c>
      <c r="R18" s="27">
        <f t="shared" si="5"/>
        <v>0</v>
      </c>
      <c r="S18" s="27">
        <f t="shared" si="6"/>
        <v>0</v>
      </c>
      <c r="T18" s="27"/>
      <c r="U18" s="27"/>
      <c r="V18" s="27"/>
      <c r="W18" s="27"/>
      <c r="X18" s="27"/>
      <c r="Y18" s="27">
        <f t="shared" si="7"/>
        <v>0</v>
      </c>
      <c r="Z18" s="49"/>
    </row>
    <row r="19" spans="1:27" s="29" customFormat="1" ht="11.25" x14ac:dyDescent="0.2">
      <c r="A19" s="30" t="s">
        <v>41</v>
      </c>
      <c r="B19" s="30">
        <v>3508050000</v>
      </c>
      <c r="C19" s="31" t="s">
        <v>49</v>
      </c>
      <c r="D19" s="27"/>
      <c r="E19" s="28"/>
      <c r="F19" s="28"/>
      <c r="G19" s="27"/>
      <c r="H19" s="27"/>
      <c r="I19" s="28"/>
      <c r="J19" s="27"/>
      <c r="K19" s="27">
        <f t="shared" si="0"/>
        <v>0</v>
      </c>
      <c r="L19" s="27">
        <f t="shared" si="8"/>
        <v>0</v>
      </c>
      <c r="M19" s="27">
        <f t="shared" si="2"/>
        <v>0</v>
      </c>
      <c r="N19" s="27">
        <f t="shared" si="9"/>
        <v>0</v>
      </c>
      <c r="O19" s="27">
        <f t="shared" si="3"/>
        <v>0</v>
      </c>
      <c r="P19" s="27">
        <f t="shared" si="4"/>
        <v>0</v>
      </c>
      <c r="Q19" s="27">
        <f t="shared" si="1"/>
        <v>0</v>
      </c>
      <c r="R19" s="27">
        <f>IF($I$31&gt;0,I19-G19,0)</f>
        <v>0</v>
      </c>
      <c r="S19" s="27">
        <f t="shared" si="6"/>
        <v>0</v>
      </c>
      <c r="T19" s="27"/>
      <c r="U19" s="27"/>
      <c r="V19" s="27"/>
      <c r="W19" s="27"/>
      <c r="X19" s="27"/>
      <c r="Y19" s="27">
        <f t="shared" si="7"/>
        <v>0</v>
      </c>
      <c r="Z19" s="49"/>
    </row>
    <row r="20" spans="1:27" s="29" customFormat="1" ht="22.5" x14ac:dyDescent="0.2">
      <c r="A20" s="30" t="s">
        <v>50</v>
      </c>
      <c r="B20" s="30">
        <v>3509010000</v>
      </c>
      <c r="C20" s="31" t="s">
        <v>51</v>
      </c>
      <c r="D20" s="27"/>
      <c r="E20" s="28"/>
      <c r="F20" s="28"/>
      <c r="G20" s="27"/>
      <c r="H20" s="27"/>
      <c r="I20" s="28"/>
      <c r="J20" s="27"/>
      <c r="K20" s="27">
        <f t="shared" si="0"/>
        <v>0</v>
      </c>
      <c r="L20" s="27">
        <f t="shared" si="8"/>
        <v>0</v>
      </c>
      <c r="M20" s="27">
        <f t="shared" si="2"/>
        <v>0</v>
      </c>
      <c r="N20" s="27">
        <f t="shared" si="9"/>
        <v>0</v>
      </c>
      <c r="O20" s="27">
        <f t="shared" si="3"/>
        <v>0</v>
      </c>
      <c r="P20" s="27">
        <f t="shared" si="4"/>
        <v>0</v>
      </c>
      <c r="Q20" s="27">
        <f t="shared" si="1"/>
        <v>0</v>
      </c>
      <c r="R20" s="27">
        <f t="shared" si="5"/>
        <v>0</v>
      </c>
      <c r="S20" s="27">
        <f t="shared" si="6"/>
        <v>0</v>
      </c>
      <c r="T20" s="27"/>
      <c r="U20" s="27"/>
      <c r="V20" s="27"/>
      <c r="W20" s="27"/>
      <c r="X20" s="27"/>
      <c r="Y20" s="27">
        <f t="shared" si="7"/>
        <v>0</v>
      </c>
      <c r="Z20" s="49"/>
    </row>
    <row r="21" spans="1:27" s="29" customFormat="1" ht="51" customHeight="1" x14ac:dyDescent="0.2">
      <c r="A21" s="30" t="s">
        <v>52</v>
      </c>
      <c r="B21" s="30">
        <v>3509020000</v>
      </c>
      <c r="C21" s="31" t="s">
        <v>53</v>
      </c>
      <c r="D21" s="27"/>
      <c r="E21" s="28"/>
      <c r="F21" s="28"/>
      <c r="G21" s="27"/>
      <c r="H21" s="27"/>
      <c r="I21" s="28"/>
      <c r="J21" s="27"/>
      <c r="K21" s="27">
        <f t="shared" si="0"/>
        <v>0</v>
      </c>
      <c r="L21" s="27">
        <f t="shared" si="8"/>
        <v>0</v>
      </c>
      <c r="M21" s="27">
        <f t="shared" si="2"/>
        <v>0</v>
      </c>
      <c r="N21" s="27">
        <f t="shared" si="9"/>
        <v>0</v>
      </c>
      <c r="O21" s="27">
        <f t="shared" si="3"/>
        <v>0</v>
      </c>
      <c r="P21" s="27">
        <f t="shared" si="4"/>
        <v>0</v>
      </c>
      <c r="Q21" s="27">
        <f t="shared" si="1"/>
        <v>0</v>
      </c>
      <c r="R21" s="27">
        <f t="shared" si="5"/>
        <v>0</v>
      </c>
      <c r="S21" s="27">
        <f t="shared" si="6"/>
        <v>0</v>
      </c>
      <c r="T21" s="27"/>
      <c r="U21" s="27"/>
      <c r="V21" s="27"/>
      <c r="W21" s="27"/>
      <c r="X21" s="27"/>
      <c r="Y21" s="27">
        <f t="shared" si="7"/>
        <v>0</v>
      </c>
      <c r="Z21" s="49"/>
      <c r="AA21" s="32"/>
    </row>
    <row r="22" spans="1:27" s="29" customFormat="1" ht="33.75" x14ac:dyDescent="0.2">
      <c r="A22" s="30" t="s">
        <v>52</v>
      </c>
      <c r="B22" s="30">
        <v>3509030000</v>
      </c>
      <c r="C22" s="31" t="s">
        <v>54</v>
      </c>
      <c r="D22" s="27"/>
      <c r="E22" s="28"/>
      <c r="F22" s="28"/>
      <c r="G22" s="27"/>
      <c r="H22" s="27"/>
      <c r="I22" s="28"/>
      <c r="J22" s="27"/>
      <c r="K22" s="27">
        <f t="shared" si="0"/>
        <v>0</v>
      </c>
      <c r="L22" s="27">
        <f t="shared" si="8"/>
        <v>0</v>
      </c>
      <c r="M22" s="27">
        <f t="shared" si="2"/>
        <v>0</v>
      </c>
      <c r="N22" s="27">
        <f t="shared" si="9"/>
        <v>0</v>
      </c>
      <c r="O22" s="27">
        <f t="shared" si="3"/>
        <v>0</v>
      </c>
      <c r="P22" s="27">
        <f t="shared" si="4"/>
        <v>0</v>
      </c>
      <c r="Q22" s="27">
        <f t="shared" si="1"/>
        <v>0</v>
      </c>
      <c r="R22" s="27">
        <f t="shared" si="5"/>
        <v>0</v>
      </c>
      <c r="S22" s="27">
        <f t="shared" si="6"/>
        <v>0</v>
      </c>
      <c r="T22" s="27"/>
      <c r="U22" s="27"/>
      <c r="V22" s="27"/>
      <c r="W22" s="27"/>
      <c r="X22" s="27"/>
      <c r="Y22" s="27">
        <f t="shared" si="7"/>
        <v>0</v>
      </c>
      <c r="Z22" s="49"/>
    </row>
    <row r="23" spans="1:27" s="29" customFormat="1" ht="22.5" x14ac:dyDescent="0.2">
      <c r="A23" s="30" t="s">
        <v>52</v>
      </c>
      <c r="B23" s="30">
        <v>3509040000</v>
      </c>
      <c r="C23" s="31" t="s">
        <v>55</v>
      </c>
      <c r="D23" s="27"/>
      <c r="E23" s="28"/>
      <c r="F23" s="28"/>
      <c r="G23" s="27"/>
      <c r="H23" s="27"/>
      <c r="I23" s="28"/>
      <c r="J23" s="27"/>
      <c r="K23" s="27">
        <f t="shared" si="0"/>
        <v>0</v>
      </c>
      <c r="L23" s="27">
        <f t="shared" si="8"/>
        <v>0</v>
      </c>
      <c r="M23" s="27">
        <f t="shared" si="2"/>
        <v>0</v>
      </c>
      <c r="N23" s="27">
        <f t="shared" si="9"/>
        <v>0</v>
      </c>
      <c r="O23" s="27">
        <f t="shared" si="3"/>
        <v>0</v>
      </c>
      <c r="P23" s="27">
        <f t="shared" si="4"/>
        <v>0</v>
      </c>
      <c r="Q23" s="27">
        <f t="shared" si="1"/>
        <v>0</v>
      </c>
      <c r="R23" s="27">
        <f t="shared" si="5"/>
        <v>0</v>
      </c>
      <c r="S23" s="27">
        <f t="shared" si="6"/>
        <v>0</v>
      </c>
      <c r="T23" s="27"/>
      <c r="U23" s="27"/>
      <c r="V23" s="27"/>
      <c r="W23" s="27"/>
      <c r="X23" s="27"/>
      <c r="Y23" s="27">
        <f t="shared" si="7"/>
        <v>0</v>
      </c>
      <c r="Z23" s="49"/>
    </row>
    <row r="24" spans="1:27" s="29" customFormat="1" ht="11.25" x14ac:dyDescent="0.2">
      <c r="A24" s="30" t="s">
        <v>52</v>
      </c>
      <c r="B24" s="30">
        <v>3509050000</v>
      </c>
      <c r="C24" s="31" t="s">
        <v>56</v>
      </c>
      <c r="D24" s="27"/>
      <c r="E24" s="28"/>
      <c r="F24" s="28"/>
      <c r="G24" s="27"/>
      <c r="H24" s="27"/>
      <c r="I24" s="28"/>
      <c r="J24" s="27"/>
      <c r="K24" s="27">
        <f t="shared" si="0"/>
        <v>0</v>
      </c>
      <c r="L24" s="27">
        <f t="shared" si="8"/>
        <v>0</v>
      </c>
      <c r="M24" s="27">
        <f t="shared" si="2"/>
        <v>0</v>
      </c>
      <c r="N24" s="27">
        <f t="shared" si="9"/>
        <v>0</v>
      </c>
      <c r="O24" s="27">
        <f t="shared" si="3"/>
        <v>0</v>
      </c>
      <c r="P24" s="27">
        <f t="shared" si="4"/>
        <v>0</v>
      </c>
      <c r="Q24" s="27">
        <f t="shared" si="1"/>
        <v>0</v>
      </c>
      <c r="R24" s="27">
        <f t="shared" si="5"/>
        <v>0</v>
      </c>
      <c r="S24" s="27">
        <f t="shared" si="6"/>
        <v>0</v>
      </c>
      <c r="T24" s="27"/>
      <c r="U24" s="27"/>
      <c r="V24" s="27"/>
      <c r="W24" s="27"/>
      <c r="X24" s="27"/>
      <c r="Y24" s="27">
        <f t="shared" si="7"/>
        <v>0</v>
      </c>
      <c r="Z24" s="49"/>
    </row>
    <row r="25" spans="1:27" s="29" customFormat="1" ht="11.25" x14ac:dyDescent="0.2">
      <c r="A25" s="30" t="s">
        <v>41</v>
      </c>
      <c r="B25" s="30">
        <v>3509060000</v>
      </c>
      <c r="C25" s="31" t="s">
        <v>57</v>
      </c>
      <c r="D25" s="27"/>
      <c r="E25" s="28"/>
      <c r="F25" s="28"/>
      <c r="G25" s="27"/>
      <c r="H25" s="27"/>
      <c r="I25" s="28"/>
      <c r="J25" s="27"/>
      <c r="K25" s="27">
        <f t="shared" si="0"/>
        <v>0</v>
      </c>
      <c r="L25" s="27">
        <f t="shared" si="8"/>
        <v>0</v>
      </c>
      <c r="M25" s="27">
        <f t="shared" si="2"/>
        <v>0</v>
      </c>
      <c r="N25" s="27">
        <f t="shared" si="9"/>
        <v>0</v>
      </c>
      <c r="O25" s="27">
        <f t="shared" si="3"/>
        <v>0</v>
      </c>
      <c r="P25" s="27">
        <f t="shared" si="4"/>
        <v>0</v>
      </c>
      <c r="Q25" s="27">
        <f t="shared" si="1"/>
        <v>0</v>
      </c>
      <c r="R25" s="27">
        <f t="shared" si="5"/>
        <v>0</v>
      </c>
      <c r="S25" s="27">
        <f t="shared" si="6"/>
        <v>0</v>
      </c>
      <c r="T25" s="27"/>
      <c r="U25" s="27"/>
      <c r="V25" s="27"/>
      <c r="W25" s="27"/>
      <c r="X25" s="27"/>
      <c r="Y25" s="27">
        <f t="shared" si="7"/>
        <v>0</v>
      </c>
      <c r="Z25" s="49"/>
    </row>
    <row r="26" spans="1:27" s="29" customFormat="1" ht="11.25" x14ac:dyDescent="0.2">
      <c r="A26" s="30" t="s">
        <v>52</v>
      </c>
      <c r="B26" s="30">
        <v>3509070000</v>
      </c>
      <c r="C26" s="31" t="s">
        <v>58</v>
      </c>
      <c r="D26" s="27"/>
      <c r="E26" s="28"/>
      <c r="F26" s="28"/>
      <c r="G26" s="27"/>
      <c r="H26" s="27"/>
      <c r="I26" s="28"/>
      <c r="J26" s="27"/>
      <c r="K26" s="27">
        <f t="shared" si="0"/>
        <v>0</v>
      </c>
      <c r="L26" s="27">
        <f t="shared" si="8"/>
        <v>0</v>
      </c>
      <c r="M26" s="27">
        <f t="shared" si="2"/>
        <v>0</v>
      </c>
      <c r="N26" s="27">
        <f t="shared" si="9"/>
        <v>0</v>
      </c>
      <c r="O26" s="27">
        <f t="shared" si="3"/>
        <v>0</v>
      </c>
      <c r="P26" s="27">
        <f t="shared" si="4"/>
        <v>0</v>
      </c>
      <c r="Q26" s="27">
        <f t="shared" si="1"/>
        <v>0</v>
      </c>
      <c r="R26" s="27">
        <f t="shared" si="5"/>
        <v>0</v>
      </c>
      <c r="S26" s="27">
        <f t="shared" si="6"/>
        <v>0</v>
      </c>
      <c r="T26" s="27"/>
      <c r="U26" s="27"/>
      <c r="V26" s="27"/>
      <c r="W26" s="27"/>
      <c r="X26" s="27"/>
      <c r="Y26" s="27">
        <f t="shared" si="7"/>
        <v>0</v>
      </c>
      <c r="Z26" s="49"/>
    </row>
    <row r="27" spans="1:27" s="29" customFormat="1" ht="22.5" x14ac:dyDescent="0.2">
      <c r="A27" s="30" t="s">
        <v>41</v>
      </c>
      <c r="B27" s="30">
        <v>3509080000</v>
      </c>
      <c r="C27" s="31" t="s">
        <v>59</v>
      </c>
      <c r="D27" s="27"/>
      <c r="E27" s="28"/>
      <c r="F27" s="28"/>
      <c r="G27" s="27"/>
      <c r="H27" s="27"/>
      <c r="I27" s="28"/>
      <c r="J27" s="27"/>
      <c r="K27" s="27">
        <f t="shared" si="0"/>
        <v>0</v>
      </c>
      <c r="L27" s="27">
        <f t="shared" si="8"/>
        <v>0</v>
      </c>
      <c r="M27" s="27">
        <f t="shared" si="2"/>
        <v>0</v>
      </c>
      <c r="N27" s="27">
        <f t="shared" si="9"/>
        <v>0</v>
      </c>
      <c r="O27" s="27">
        <f t="shared" si="3"/>
        <v>0</v>
      </c>
      <c r="P27" s="27">
        <f t="shared" si="4"/>
        <v>0</v>
      </c>
      <c r="Q27" s="27">
        <f t="shared" si="1"/>
        <v>0</v>
      </c>
      <c r="R27" s="27">
        <f t="shared" si="5"/>
        <v>0</v>
      </c>
      <c r="S27" s="27">
        <f t="shared" si="6"/>
        <v>0</v>
      </c>
      <c r="T27" s="27"/>
      <c r="U27" s="27"/>
      <c r="V27" s="27"/>
      <c r="W27" s="27"/>
      <c r="X27" s="27"/>
      <c r="Y27" s="27">
        <f t="shared" si="7"/>
        <v>0</v>
      </c>
      <c r="Z27" s="49"/>
    </row>
    <row r="28" spans="1:27" s="29" customFormat="1" ht="11.25" x14ac:dyDescent="0.2">
      <c r="A28" s="30" t="s">
        <v>60</v>
      </c>
      <c r="B28" s="30">
        <v>3519010000</v>
      </c>
      <c r="C28" s="31" t="s">
        <v>61</v>
      </c>
      <c r="D28" s="27"/>
      <c r="E28" s="28"/>
      <c r="F28" s="28"/>
      <c r="G28" s="27"/>
      <c r="H28" s="27"/>
      <c r="I28" s="28"/>
      <c r="J28" s="27"/>
      <c r="K28" s="27">
        <f t="shared" si="0"/>
        <v>0</v>
      </c>
      <c r="L28" s="27">
        <f t="shared" si="8"/>
        <v>0</v>
      </c>
      <c r="M28" s="27">
        <f t="shared" si="2"/>
        <v>0</v>
      </c>
      <c r="N28" s="27">
        <f t="shared" si="9"/>
        <v>0</v>
      </c>
      <c r="O28" s="27">
        <f t="shared" si="3"/>
        <v>0</v>
      </c>
      <c r="P28" s="27">
        <f t="shared" si="4"/>
        <v>0</v>
      </c>
      <c r="Q28" s="27">
        <f t="shared" si="1"/>
        <v>0</v>
      </c>
      <c r="R28" s="27">
        <f t="shared" si="5"/>
        <v>0</v>
      </c>
      <c r="S28" s="27">
        <f t="shared" si="6"/>
        <v>0</v>
      </c>
      <c r="T28" s="27"/>
      <c r="U28" s="27"/>
      <c r="V28" s="27"/>
      <c r="W28" s="27"/>
      <c r="X28" s="27"/>
      <c r="Y28" s="27">
        <f t="shared" si="7"/>
        <v>0</v>
      </c>
      <c r="Z28" s="49"/>
    </row>
    <row r="29" spans="1:27" s="29" customFormat="1" ht="11.25" x14ac:dyDescent="0.2">
      <c r="A29" s="30" t="s">
        <v>41</v>
      </c>
      <c r="B29" s="30">
        <v>3522010000</v>
      </c>
      <c r="C29" s="31" t="s">
        <v>62</v>
      </c>
      <c r="D29" s="27"/>
      <c r="E29" s="28"/>
      <c r="F29" s="28"/>
      <c r="G29" s="27"/>
      <c r="H29" s="27"/>
      <c r="I29" s="28"/>
      <c r="J29" s="27"/>
      <c r="K29" s="27">
        <f t="shared" si="0"/>
        <v>0</v>
      </c>
      <c r="L29" s="27">
        <f t="shared" si="8"/>
        <v>0</v>
      </c>
      <c r="M29" s="27">
        <f t="shared" si="2"/>
        <v>0</v>
      </c>
      <c r="N29" s="27">
        <f t="shared" si="9"/>
        <v>0</v>
      </c>
      <c r="O29" s="27">
        <f t="shared" si="3"/>
        <v>0</v>
      </c>
      <c r="P29" s="27">
        <f t="shared" si="4"/>
        <v>0</v>
      </c>
      <c r="Q29" s="27">
        <f t="shared" si="1"/>
        <v>0</v>
      </c>
      <c r="R29" s="27">
        <f t="shared" si="5"/>
        <v>0</v>
      </c>
      <c r="S29" s="27">
        <f t="shared" si="6"/>
        <v>0</v>
      </c>
      <c r="T29" s="27"/>
      <c r="U29" s="27"/>
      <c r="V29" s="27"/>
      <c r="W29" s="27"/>
      <c r="X29" s="27"/>
      <c r="Y29" s="27">
        <f t="shared" si="7"/>
        <v>0</v>
      </c>
      <c r="Z29" s="49"/>
    </row>
    <row r="30" spans="1:27" s="29" customFormat="1" ht="12" thickBot="1" x14ac:dyDescent="0.25">
      <c r="A30" s="30" t="s">
        <v>41</v>
      </c>
      <c r="B30" s="30">
        <v>3509090000</v>
      </c>
      <c r="C30" s="31" t="s">
        <v>63</v>
      </c>
      <c r="D30" s="27"/>
      <c r="E30" s="28"/>
      <c r="F30" s="28"/>
      <c r="G30" s="27"/>
      <c r="H30" s="27"/>
      <c r="I30" s="28"/>
      <c r="J30" s="27"/>
      <c r="K30" s="27">
        <f t="shared" si="0"/>
        <v>0</v>
      </c>
      <c r="L30" s="27">
        <f t="shared" si="8"/>
        <v>0</v>
      </c>
      <c r="M30" s="27">
        <f t="shared" si="2"/>
        <v>0</v>
      </c>
      <c r="N30" s="27">
        <f t="shared" si="9"/>
        <v>0</v>
      </c>
      <c r="O30" s="27">
        <f t="shared" si="3"/>
        <v>0</v>
      </c>
      <c r="P30" s="27">
        <f t="shared" si="4"/>
        <v>0</v>
      </c>
      <c r="Q30" s="27">
        <f t="shared" si="1"/>
        <v>0</v>
      </c>
      <c r="R30" s="27">
        <f t="shared" si="5"/>
        <v>0</v>
      </c>
      <c r="S30" s="27">
        <f t="shared" si="6"/>
        <v>0</v>
      </c>
      <c r="T30" s="27"/>
      <c r="U30" s="27"/>
      <c r="V30" s="27"/>
      <c r="W30" s="27"/>
      <c r="X30" s="27"/>
      <c r="Y30" s="27">
        <f t="shared" si="7"/>
        <v>0</v>
      </c>
      <c r="Z30" s="50"/>
    </row>
    <row r="31" spans="1:27" s="37" customFormat="1" ht="12.75" thickTop="1" thickBot="1" x14ac:dyDescent="0.25">
      <c r="A31" s="33" t="s">
        <v>64</v>
      </c>
      <c r="B31" s="33"/>
      <c r="C31" s="34"/>
      <c r="D31" s="35">
        <f t="shared" ref="D31:X31" si="10">SUM(D9:D30)</f>
        <v>0</v>
      </c>
      <c r="E31" s="35">
        <f t="shared" si="10"/>
        <v>0</v>
      </c>
      <c r="F31" s="35">
        <f t="shared" si="10"/>
        <v>0</v>
      </c>
      <c r="G31" s="35">
        <f t="shared" si="10"/>
        <v>0</v>
      </c>
      <c r="H31" s="35">
        <f t="shared" si="10"/>
        <v>0</v>
      </c>
      <c r="I31" s="35">
        <f t="shared" si="10"/>
        <v>0</v>
      </c>
      <c r="J31" s="35">
        <f t="shared" si="10"/>
        <v>0</v>
      </c>
      <c r="K31" s="35">
        <f t="shared" si="10"/>
        <v>0</v>
      </c>
      <c r="L31" s="35">
        <f t="shared" si="10"/>
        <v>0</v>
      </c>
      <c r="M31" s="35">
        <f t="shared" ref="M31" si="11">SUM(M9:M30)</f>
        <v>0</v>
      </c>
      <c r="N31" s="35">
        <f t="shared" si="10"/>
        <v>0</v>
      </c>
      <c r="O31" s="35">
        <f t="shared" si="10"/>
        <v>0</v>
      </c>
      <c r="P31" s="35">
        <f t="shared" ref="P31" si="12">SUM(P9:P30)</f>
        <v>0</v>
      </c>
      <c r="Q31" s="35">
        <f t="shared" si="10"/>
        <v>0</v>
      </c>
      <c r="R31" s="35">
        <f t="shared" si="10"/>
        <v>0</v>
      </c>
      <c r="S31" s="35">
        <f t="shared" si="10"/>
        <v>0</v>
      </c>
      <c r="T31" s="35">
        <f t="shared" si="10"/>
        <v>0</v>
      </c>
      <c r="U31" s="35">
        <f t="shared" si="10"/>
        <v>0</v>
      </c>
      <c r="V31" s="35">
        <f t="shared" si="10"/>
        <v>0</v>
      </c>
      <c r="W31" s="35">
        <f t="shared" si="10"/>
        <v>0</v>
      </c>
      <c r="X31" s="35">
        <f t="shared" si="10"/>
        <v>0</v>
      </c>
      <c r="Y31" s="35">
        <f t="shared" si="7"/>
        <v>0</v>
      </c>
      <c r="Z31" s="36"/>
    </row>
    <row r="32" spans="1:27" s="37" customFormat="1" ht="12" thickTop="1" x14ac:dyDescent="0.2">
      <c r="A32" s="38"/>
      <c r="B32" s="38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40"/>
      <c r="R32" s="40"/>
      <c r="S32" s="39"/>
      <c r="T32" s="39"/>
      <c r="U32" s="39"/>
      <c r="V32" s="39"/>
      <c r="W32" s="39"/>
      <c r="X32" s="39"/>
      <c r="Y32" s="39"/>
    </row>
    <row r="33" spans="1:25" s="16" customFormat="1" ht="11.25" x14ac:dyDescent="0.2">
      <c r="D33" s="41"/>
      <c r="E33" s="41"/>
      <c r="F33" s="41"/>
      <c r="G33" s="41"/>
      <c r="H33" s="41"/>
      <c r="I33" s="41"/>
      <c r="J33" s="42"/>
      <c r="T33" s="29"/>
      <c r="U33" s="29"/>
      <c r="V33" s="29"/>
      <c r="W33" s="29"/>
      <c r="X33" s="29"/>
      <c r="Y33" s="29"/>
    </row>
    <row r="34" spans="1:25" s="16" customFormat="1" ht="11.25" x14ac:dyDescent="0.2">
      <c r="A34" s="16" t="s">
        <v>65</v>
      </c>
      <c r="J34" s="41"/>
      <c r="K34" s="41">
        <f>D31+K31-J31</f>
        <v>0</v>
      </c>
      <c r="L34" s="41">
        <f>E31+L31-J31</f>
        <v>0</v>
      </c>
      <c r="M34" s="41">
        <f>G31+M31-J31</f>
        <v>0</v>
      </c>
      <c r="N34" s="41">
        <f>E31+N31-F31</f>
        <v>0</v>
      </c>
      <c r="O34" s="41">
        <f>E31+O31-G31</f>
        <v>0</v>
      </c>
      <c r="P34" s="41"/>
      <c r="Q34" s="41">
        <f>I31+Q31-J31</f>
        <v>0</v>
      </c>
      <c r="R34" s="41">
        <f>G31+R31-I31</f>
        <v>0</v>
      </c>
      <c r="S34" s="41">
        <f>E31+S31-I31</f>
        <v>0</v>
      </c>
      <c r="T34" s="29"/>
      <c r="U34" s="29"/>
      <c r="V34" s="29"/>
      <c r="W34" s="29"/>
      <c r="X34" s="29"/>
      <c r="Y34" s="29"/>
    </row>
    <row r="35" spans="1:25" s="43" customFormat="1" ht="11.25" x14ac:dyDescent="0.2">
      <c r="I35" s="44"/>
      <c r="T35" s="45"/>
      <c r="U35" s="45"/>
      <c r="V35" s="45"/>
      <c r="W35" s="45"/>
      <c r="X35" s="45"/>
      <c r="Y35" s="45"/>
    </row>
    <row r="36" spans="1:25" s="29" customFormat="1" x14ac:dyDescent="0.25">
      <c r="A36" s="1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V36"/>
      <c r="W36"/>
      <c r="X36"/>
      <c r="Y36"/>
    </row>
    <row r="37" spans="1:25" s="29" customFormat="1" x14ac:dyDescent="0.25">
      <c r="A37" s="16"/>
      <c r="B37"/>
      <c r="C37"/>
      <c r="D37"/>
      <c r="E37"/>
      <c r="F37"/>
      <c r="G37"/>
      <c r="H37"/>
      <c r="I37"/>
      <c r="J37" s="46"/>
      <c r="K37"/>
      <c r="L37"/>
      <c r="M37"/>
      <c r="N37"/>
      <c r="O37"/>
      <c r="P37"/>
      <c r="Q37"/>
      <c r="R37"/>
      <c r="S37"/>
      <c r="T37"/>
      <c r="V37"/>
      <c r="W37"/>
      <c r="X37"/>
      <c r="Y37"/>
    </row>
    <row r="38" spans="1:25" ht="15.75" x14ac:dyDescent="0.25">
      <c r="B38" s="47"/>
    </row>
  </sheetData>
  <protectedRanges>
    <protectedRange sqref="J9:J30 G9:H30" name="Диапазон1"/>
  </protectedRanges>
  <autoFilter ref="A8:Y32"/>
  <mergeCells count="8">
    <mergeCell ref="Z7:Z8"/>
    <mergeCell ref="A31:C31"/>
    <mergeCell ref="A7:A8"/>
    <mergeCell ref="B7:B8"/>
    <mergeCell ref="C7:C8"/>
    <mergeCell ref="E7:J7"/>
    <mergeCell ref="K7:S7"/>
    <mergeCell ref="T7:Y7"/>
  </mergeCells>
  <conditionalFormatting sqref="K32:Y32 K9:L31 N9:O31 S9:S30 S31:X31 Q9:Q31">
    <cfRule type="cellIs" dxfId="17" priority="17" operator="lessThan">
      <formula>0</formula>
    </cfRule>
    <cfRule type="cellIs" dxfId="16" priority="18" operator="greaterThan">
      <formula>0</formula>
    </cfRule>
  </conditionalFormatting>
  <conditionalFormatting sqref="T9:Y9 T24:X30 U23:X23 T10:X22 Y10:Y30">
    <cfRule type="cellIs" dxfId="15" priority="15" operator="lessThan">
      <formula>0</formula>
    </cfRule>
    <cfRule type="cellIs" dxfId="14" priority="16" operator="greaterThan">
      <formula>0</formula>
    </cfRule>
  </conditionalFormatting>
  <conditionalFormatting sqref="T23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Y31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Z31">
    <cfRule type="cellIs" dxfId="9" priority="7" operator="lessThan">
      <formula>0</formula>
    </cfRule>
    <cfRule type="cellIs" dxfId="8" priority="8" operator="greaterThan">
      <formula>0</formula>
    </cfRule>
  </conditionalFormatting>
  <conditionalFormatting sqref="Z9 Z15:Z30">
    <cfRule type="cellIs" dxfId="7" priority="9" operator="lessThan">
      <formula>0</formula>
    </cfRule>
    <cfRule type="cellIs" dxfId="6" priority="10" operator="greaterThan">
      <formula>0</formula>
    </cfRule>
  </conditionalFormatting>
  <conditionalFormatting sqref="M9:M31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R9:R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9:P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scale="4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'[2.8.2. ПЛГ_Прогноз 24.06.19_.xlsx]Ответственные'!#REF!</xm:f>
          </x14:formula1>
          <xm:sqref>B5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Моженина Ольга Владимировна</dc:creator>
  <cp:lastModifiedBy>Моженина Ольга Владимировна</cp:lastModifiedBy>
  <dcterms:created xsi:type="dcterms:W3CDTF">2021-08-18T07:18:58Z</dcterms:created>
  <dcterms:modified xsi:type="dcterms:W3CDTF">2021-08-18T07:29:25Z</dcterms:modified>
</cp:coreProperties>
</file>